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0f734454e480dc5/Desktop/Source Data Revisions/"/>
    </mc:Choice>
  </mc:AlternateContent>
  <xr:revisionPtr revIDLastSave="292" documentId="8_{8B7D8867-5789-48D2-9F73-2C76C290F721}" xr6:coauthVersionLast="47" xr6:coauthVersionMax="47" xr10:uidLastSave="{749D9244-B602-49DD-8C4E-224A153FD857}"/>
  <bookViews>
    <workbookView xWindow="-103" yWindow="-103" windowWidth="22149" windowHeight="11949" activeTab="5" xr2:uid="{1E550961-0942-4583-BE93-6B0B936A9F98}"/>
  </bookViews>
  <sheets>
    <sheet name="B" sheetId="1" r:id="rId1"/>
    <sheet name="C" sheetId="2" r:id="rId2"/>
    <sheet name="E" sheetId="3" r:id="rId3"/>
    <sheet name="FG" sheetId="5" r:id="rId4"/>
    <sheet name="H" sheetId="6" r:id="rId5"/>
    <sheet name="JK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64" i="7" l="1"/>
  <c r="S64" i="7"/>
  <c r="Q64" i="7"/>
  <c r="M70" i="7"/>
  <c r="L70" i="7"/>
  <c r="J70" i="7"/>
  <c r="F60" i="7"/>
  <c r="E60" i="7"/>
  <c r="C60" i="7"/>
  <c r="T63" i="7"/>
  <c r="S63" i="7"/>
  <c r="Q63" i="7"/>
  <c r="M69" i="7"/>
  <c r="L69" i="7"/>
  <c r="J69" i="7"/>
  <c r="F59" i="7"/>
  <c r="E59" i="7"/>
  <c r="C59" i="7"/>
  <c r="M68" i="7"/>
  <c r="L68" i="7"/>
  <c r="J68" i="7"/>
  <c r="F58" i="7"/>
  <c r="E58" i="7"/>
  <c r="C58" i="7"/>
  <c r="T62" i="7"/>
  <c r="S62" i="7"/>
  <c r="Q62" i="7"/>
  <c r="M67" i="7"/>
  <c r="L67" i="7"/>
  <c r="J67" i="7"/>
  <c r="F57" i="7"/>
  <c r="E57" i="7"/>
  <c r="C57" i="7"/>
  <c r="T61" i="7"/>
  <c r="S61" i="7"/>
  <c r="Q61" i="7"/>
  <c r="M66" i="7"/>
  <c r="L66" i="7"/>
  <c r="J66" i="7"/>
  <c r="T60" i="7"/>
  <c r="S60" i="7"/>
  <c r="Q60" i="7"/>
  <c r="M65" i="7"/>
  <c r="L65" i="7"/>
  <c r="J65" i="7"/>
  <c r="M64" i="7"/>
  <c r="L64" i="7"/>
  <c r="J64" i="7"/>
  <c r="F56" i="7"/>
  <c r="E56" i="7"/>
  <c r="C56" i="7"/>
  <c r="T59" i="7"/>
  <c r="S59" i="7"/>
  <c r="Q59" i="7"/>
  <c r="M63" i="7"/>
  <c r="L63" i="7"/>
  <c r="J63" i="7"/>
  <c r="F55" i="7"/>
  <c r="E55" i="7"/>
  <c r="C55" i="7"/>
  <c r="T58" i="7"/>
  <c r="S58" i="7"/>
  <c r="Q58" i="7"/>
  <c r="M62" i="7"/>
  <c r="L62" i="7"/>
  <c r="J62" i="7"/>
  <c r="T57" i="7"/>
  <c r="S57" i="7"/>
  <c r="Q57" i="7"/>
  <c r="M61" i="7"/>
  <c r="L61" i="7"/>
  <c r="J61" i="7"/>
  <c r="T56" i="7"/>
  <c r="S56" i="7"/>
  <c r="Q56" i="7"/>
  <c r="M60" i="7"/>
  <c r="L60" i="7"/>
  <c r="J60" i="7"/>
  <c r="F54" i="7"/>
  <c r="E54" i="7"/>
  <c r="C54" i="7"/>
  <c r="T55" i="7"/>
  <c r="S55" i="7"/>
  <c r="Q55" i="7"/>
  <c r="M59" i="7"/>
  <c r="L59" i="7"/>
  <c r="J59" i="7"/>
  <c r="M58" i="7"/>
  <c r="L58" i="7"/>
  <c r="J58" i="7"/>
  <c r="T54" i="7"/>
  <c r="S54" i="7"/>
  <c r="Q54" i="7"/>
  <c r="M57" i="7"/>
  <c r="L57" i="7"/>
  <c r="J57" i="7"/>
  <c r="F53" i="7"/>
  <c r="E53" i="7"/>
  <c r="C53" i="7"/>
  <c r="T53" i="7"/>
  <c r="S53" i="7"/>
  <c r="Q53" i="7"/>
  <c r="M56" i="7"/>
  <c r="L56" i="7"/>
  <c r="J56" i="7"/>
  <c r="M55" i="7"/>
  <c r="L55" i="7"/>
  <c r="J55" i="7"/>
  <c r="M54" i="7"/>
  <c r="L54" i="7"/>
  <c r="J54" i="7"/>
  <c r="M53" i="7"/>
  <c r="L53" i="7"/>
  <c r="J53" i="7"/>
  <c r="F41" i="7"/>
  <c r="E41" i="7"/>
  <c r="C41" i="7"/>
  <c r="T46" i="7"/>
  <c r="S46" i="7"/>
  <c r="Q46" i="7"/>
  <c r="M50" i="7"/>
  <c r="L50" i="7"/>
  <c r="J50" i="7"/>
  <c r="F40" i="7"/>
  <c r="E40" i="7"/>
  <c r="C40" i="7"/>
  <c r="F39" i="7"/>
  <c r="E39" i="7"/>
  <c r="C39" i="7"/>
  <c r="T45" i="7"/>
  <c r="S45" i="7"/>
  <c r="Q45" i="7"/>
  <c r="M49" i="7"/>
  <c r="L49" i="7"/>
  <c r="J49" i="7"/>
  <c r="T44" i="7"/>
  <c r="S44" i="7"/>
  <c r="Q44" i="7"/>
  <c r="M48" i="7"/>
  <c r="L48" i="7"/>
  <c r="J48" i="7"/>
  <c r="F38" i="7"/>
  <c r="E38" i="7"/>
  <c r="C38" i="7"/>
  <c r="T43" i="7"/>
  <c r="S43" i="7"/>
  <c r="Q43" i="7"/>
  <c r="M47" i="7"/>
  <c r="L47" i="7"/>
  <c r="J47" i="7"/>
  <c r="F37" i="7"/>
  <c r="E37" i="7"/>
  <c r="C37" i="7"/>
  <c r="M46" i="7"/>
  <c r="L46" i="7"/>
  <c r="J46" i="7"/>
  <c r="F36" i="7"/>
  <c r="E36" i="7"/>
  <c r="C36" i="7"/>
  <c r="M45" i="7"/>
  <c r="L45" i="7"/>
  <c r="J45" i="7"/>
  <c r="F35" i="7"/>
  <c r="E35" i="7"/>
  <c r="C35" i="7"/>
  <c r="T42" i="7"/>
  <c r="S42" i="7"/>
  <c r="Q42" i="7"/>
  <c r="M44" i="7"/>
  <c r="L44" i="7"/>
  <c r="J44" i="7"/>
  <c r="F34" i="7"/>
  <c r="E34" i="7"/>
  <c r="C34" i="7"/>
  <c r="M43" i="7"/>
  <c r="L43" i="7"/>
  <c r="J43" i="7"/>
  <c r="T41" i="7"/>
  <c r="S41" i="7"/>
  <c r="Q41" i="7"/>
  <c r="M42" i="7"/>
  <c r="L42" i="7"/>
  <c r="J42" i="7"/>
  <c r="F33" i="7"/>
  <c r="E33" i="7"/>
  <c r="C33" i="7"/>
  <c r="T40" i="7"/>
  <c r="S40" i="7"/>
  <c r="Q40" i="7"/>
  <c r="M41" i="7"/>
  <c r="L41" i="7"/>
  <c r="J41" i="7"/>
  <c r="F32" i="7"/>
  <c r="E32" i="7"/>
  <c r="C32" i="7"/>
  <c r="T39" i="7"/>
  <c r="S39" i="7"/>
  <c r="Q39" i="7"/>
  <c r="M40" i="7"/>
  <c r="L40" i="7"/>
  <c r="J40" i="7"/>
  <c r="F31" i="7"/>
  <c r="E31" i="7"/>
  <c r="C31" i="7"/>
  <c r="M39" i="7"/>
  <c r="L39" i="7"/>
  <c r="J39" i="7"/>
  <c r="T38" i="7"/>
  <c r="S38" i="7"/>
  <c r="Q38" i="7"/>
  <c r="M38" i="7"/>
  <c r="L38" i="7"/>
  <c r="J38" i="7"/>
  <c r="F30" i="7"/>
  <c r="E30" i="7"/>
  <c r="C30" i="7"/>
  <c r="T37" i="7"/>
  <c r="S37" i="7"/>
  <c r="Q37" i="7"/>
  <c r="M37" i="7"/>
  <c r="L37" i="7"/>
  <c r="J37" i="7"/>
  <c r="M36" i="7"/>
  <c r="L36" i="7"/>
  <c r="J36" i="7"/>
  <c r="T36" i="7"/>
  <c r="S36" i="7"/>
  <c r="Q36" i="7"/>
  <c r="M35" i="7"/>
  <c r="L35" i="7"/>
  <c r="J35" i="7"/>
  <c r="T35" i="7"/>
  <c r="S35" i="7"/>
  <c r="Q35" i="7"/>
  <c r="T34" i="7"/>
  <c r="S34" i="7"/>
  <c r="Q34" i="7"/>
  <c r="M34" i="7"/>
  <c r="L34" i="7"/>
  <c r="J34" i="7"/>
  <c r="T33" i="7"/>
  <c r="S33" i="7"/>
  <c r="Q33" i="7"/>
  <c r="M33" i="7"/>
  <c r="L33" i="7"/>
  <c r="J33" i="7"/>
  <c r="T32" i="7"/>
  <c r="S32" i="7"/>
  <c r="Q32" i="7"/>
  <c r="M32" i="7"/>
  <c r="L32" i="7"/>
  <c r="J32" i="7"/>
  <c r="F29" i="7"/>
  <c r="E29" i="7"/>
  <c r="C29" i="7"/>
  <c r="T31" i="7"/>
  <c r="S31" i="7"/>
  <c r="Q31" i="7"/>
  <c r="M31" i="7"/>
  <c r="L31" i="7"/>
  <c r="J31" i="7"/>
  <c r="T30" i="7"/>
  <c r="S30" i="7"/>
  <c r="Q30" i="7"/>
  <c r="M30" i="7"/>
  <c r="L30" i="7"/>
  <c r="J30" i="7"/>
  <c r="T29" i="7"/>
  <c r="S29" i="7"/>
  <c r="Q29" i="7"/>
  <c r="M29" i="7"/>
  <c r="L29" i="7"/>
  <c r="J29" i="7"/>
  <c r="T26" i="7"/>
  <c r="S26" i="7"/>
  <c r="Q26" i="7"/>
  <c r="T25" i="7"/>
  <c r="S25" i="7"/>
  <c r="Q25" i="7"/>
  <c r="M26" i="7"/>
  <c r="L26" i="7"/>
  <c r="J26" i="7"/>
  <c r="M25" i="7"/>
  <c r="L25" i="7"/>
  <c r="J25" i="7"/>
  <c r="T24" i="7"/>
  <c r="S24" i="7"/>
  <c r="Q24" i="7"/>
  <c r="M24" i="7"/>
  <c r="L24" i="7"/>
  <c r="J24" i="7"/>
  <c r="T23" i="7"/>
  <c r="S23" i="7"/>
  <c r="Q23" i="7"/>
  <c r="M23" i="7"/>
  <c r="L23" i="7"/>
  <c r="J23" i="7"/>
  <c r="T22" i="7"/>
  <c r="S22" i="7"/>
  <c r="Q22" i="7"/>
  <c r="F18" i="7"/>
  <c r="E18" i="7"/>
  <c r="C18" i="7"/>
  <c r="T21" i="7"/>
  <c r="S21" i="7"/>
  <c r="Q21" i="7"/>
  <c r="M22" i="7"/>
  <c r="L22" i="7"/>
  <c r="J22" i="7"/>
  <c r="T20" i="7"/>
  <c r="S20" i="7"/>
  <c r="Q20" i="7"/>
  <c r="M21" i="7"/>
  <c r="L21" i="7"/>
  <c r="J21" i="7"/>
  <c r="F17" i="7"/>
  <c r="E17" i="7"/>
  <c r="C17" i="7"/>
  <c r="M20" i="7"/>
  <c r="L20" i="7"/>
  <c r="J20" i="7"/>
  <c r="F16" i="7"/>
  <c r="E16" i="7"/>
  <c r="C16" i="7"/>
  <c r="T19" i="7"/>
  <c r="S19" i="7"/>
  <c r="Q19" i="7"/>
  <c r="M19" i="7"/>
  <c r="L19" i="7"/>
  <c r="J19" i="7"/>
  <c r="F15" i="7"/>
  <c r="E15" i="7"/>
  <c r="C15" i="7"/>
  <c r="T18" i="7"/>
  <c r="S18" i="7"/>
  <c r="Q18" i="7"/>
  <c r="M18" i="7"/>
  <c r="L18" i="7"/>
  <c r="J18" i="7"/>
  <c r="T17" i="7"/>
  <c r="S17" i="7"/>
  <c r="Q17" i="7"/>
  <c r="M17" i="7"/>
  <c r="L17" i="7"/>
  <c r="J17" i="7"/>
  <c r="F14" i="7"/>
  <c r="E14" i="7"/>
  <c r="C14" i="7"/>
  <c r="T16" i="7"/>
  <c r="S16" i="7"/>
  <c r="Q16" i="7"/>
  <c r="M16" i="7"/>
  <c r="L16" i="7"/>
  <c r="J16" i="7"/>
  <c r="F13" i="7"/>
  <c r="E13" i="7"/>
  <c r="C13" i="7"/>
  <c r="T15" i="7"/>
  <c r="S15" i="7"/>
  <c r="Q15" i="7"/>
  <c r="F12" i="7"/>
  <c r="E12" i="7"/>
  <c r="C12" i="7"/>
  <c r="T14" i="7"/>
  <c r="S14" i="7"/>
  <c r="Q14" i="7"/>
  <c r="M15" i="7"/>
  <c r="L15" i="7"/>
  <c r="J15" i="7"/>
  <c r="F11" i="7"/>
  <c r="E11" i="7"/>
  <c r="C11" i="7"/>
  <c r="T13" i="7"/>
  <c r="S13" i="7"/>
  <c r="Q13" i="7"/>
  <c r="M14" i="7"/>
  <c r="L14" i="7"/>
  <c r="J14" i="7"/>
  <c r="F10" i="7"/>
  <c r="E10" i="7"/>
  <c r="C10" i="7"/>
  <c r="T12" i="7"/>
  <c r="S12" i="7"/>
  <c r="Q12" i="7"/>
  <c r="M13" i="7"/>
  <c r="L13" i="7"/>
  <c r="J13" i="7"/>
  <c r="F9" i="7"/>
  <c r="E9" i="7"/>
  <c r="C9" i="7"/>
  <c r="T11" i="7"/>
  <c r="S11" i="7"/>
  <c r="Q11" i="7"/>
  <c r="M12" i="7"/>
  <c r="L12" i="7"/>
  <c r="J12" i="7"/>
  <c r="T10" i="7"/>
  <c r="S10" i="7"/>
  <c r="Q10" i="7"/>
  <c r="M11" i="7"/>
  <c r="L11" i="7"/>
  <c r="J11" i="7"/>
  <c r="T9" i="7"/>
  <c r="S9" i="7"/>
  <c r="Q9" i="7"/>
  <c r="M10" i="7"/>
  <c r="L10" i="7"/>
  <c r="J10" i="7"/>
  <c r="F8" i="7"/>
  <c r="E8" i="7"/>
  <c r="C8" i="7"/>
  <c r="T8" i="7"/>
  <c r="S8" i="7"/>
  <c r="Q8" i="7"/>
  <c r="M9" i="7"/>
  <c r="L9" i="7"/>
  <c r="J9" i="7"/>
  <c r="F7" i="7"/>
  <c r="E7" i="7"/>
  <c r="C7" i="7"/>
  <c r="T7" i="7"/>
  <c r="S7" i="7"/>
  <c r="Q7" i="7"/>
  <c r="M8" i="7"/>
  <c r="L8" i="7"/>
  <c r="J8" i="7"/>
  <c r="F6" i="7"/>
  <c r="E6" i="7"/>
  <c r="C6" i="7"/>
  <c r="T6" i="7"/>
  <c r="S6" i="7"/>
  <c r="Q6" i="7"/>
  <c r="M7" i="7"/>
  <c r="L7" i="7"/>
  <c r="J7" i="7"/>
  <c r="T5" i="7"/>
  <c r="S5" i="7"/>
  <c r="Q5" i="7"/>
  <c r="M6" i="7"/>
  <c r="L6" i="7"/>
  <c r="J6" i="7"/>
  <c r="F5" i="7"/>
  <c r="E5" i="7"/>
  <c r="C5" i="7"/>
  <c r="T4" i="7"/>
  <c r="S4" i="7"/>
  <c r="Q4" i="7"/>
  <c r="M5" i="7"/>
  <c r="L5" i="7"/>
  <c r="J5" i="7"/>
  <c r="F4" i="7"/>
  <c r="E4" i="7"/>
  <c r="C4" i="7"/>
  <c r="M4" i="7"/>
  <c r="L4" i="7"/>
  <c r="J4" i="7"/>
  <c r="T57" i="5"/>
  <c r="S57" i="5"/>
  <c r="Q57" i="5"/>
  <c r="F40" i="5"/>
  <c r="E40" i="5"/>
  <c r="C40" i="5"/>
  <c r="T43" i="5"/>
  <c r="S43" i="5"/>
  <c r="Q43" i="5"/>
  <c r="M59" i="5"/>
  <c r="L59" i="5"/>
  <c r="J59" i="5"/>
  <c r="F39" i="5"/>
  <c r="E39" i="5"/>
  <c r="C39" i="5"/>
  <c r="T42" i="5"/>
  <c r="S42" i="5"/>
  <c r="Q42" i="5"/>
  <c r="F38" i="5"/>
  <c r="E38" i="5"/>
  <c r="C38" i="5"/>
  <c r="T41" i="5"/>
  <c r="S41" i="5"/>
  <c r="Q41" i="5"/>
  <c r="M58" i="5"/>
  <c r="L58" i="5"/>
  <c r="J58" i="5"/>
  <c r="T56" i="5"/>
  <c r="S56" i="5"/>
  <c r="Q56" i="5"/>
  <c r="T40" i="5"/>
  <c r="S40" i="5"/>
  <c r="Q40" i="5"/>
  <c r="M57" i="5"/>
  <c r="L57" i="5"/>
  <c r="J57" i="5"/>
  <c r="M46" i="5"/>
  <c r="L46" i="5"/>
  <c r="J46" i="5"/>
  <c r="F66" i="5"/>
  <c r="E66" i="5"/>
  <c r="C66" i="5"/>
  <c r="M56" i="5"/>
  <c r="L56" i="5"/>
  <c r="J56" i="5"/>
  <c r="M45" i="5"/>
  <c r="L45" i="5"/>
  <c r="J45" i="5"/>
  <c r="F65" i="5"/>
  <c r="E65" i="5"/>
  <c r="C65" i="5"/>
  <c r="T39" i="5"/>
  <c r="S39" i="5"/>
  <c r="Q39" i="5"/>
  <c r="M55" i="5"/>
  <c r="L55" i="5"/>
  <c r="J55" i="5"/>
  <c r="F64" i="5"/>
  <c r="E64" i="5"/>
  <c r="C64" i="5"/>
  <c r="M54" i="5"/>
  <c r="L54" i="5"/>
  <c r="J54" i="5"/>
  <c r="M44" i="5"/>
  <c r="L44" i="5"/>
  <c r="J44" i="5"/>
  <c r="F63" i="5"/>
  <c r="E63" i="5"/>
  <c r="C63" i="5"/>
  <c r="F37" i="5"/>
  <c r="E37" i="5"/>
  <c r="C37" i="5"/>
  <c r="T55" i="5"/>
  <c r="S55" i="5"/>
  <c r="Q55" i="5"/>
  <c r="T38" i="5"/>
  <c r="S38" i="5"/>
  <c r="Q38" i="5"/>
  <c r="M53" i="5"/>
  <c r="L53" i="5"/>
  <c r="J53" i="5"/>
  <c r="M43" i="5"/>
  <c r="L43" i="5"/>
  <c r="J43" i="5"/>
  <c r="F62" i="5"/>
  <c r="E62" i="5"/>
  <c r="C62" i="5"/>
  <c r="T54" i="5"/>
  <c r="S54" i="5"/>
  <c r="Q54" i="5"/>
  <c r="T37" i="5"/>
  <c r="S37" i="5"/>
  <c r="Q37" i="5"/>
  <c r="M42" i="5"/>
  <c r="L42" i="5"/>
  <c r="J42" i="5"/>
  <c r="F61" i="5"/>
  <c r="E61" i="5"/>
  <c r="C61" i="5"/>
  <c r="T53" i="5"/>
  <c r="S53" i="5"/>
  <c r="Q53" i="5"/>
  <c r="T36" i="5"/>
  <c r="S36" i="5"/>
  <c r="Q36" i="5"/>
  <c r="M41" i="5"/>
  <c r="L41" i="5"/>
  <c r="J41" i="5"/>
  <c r="F60" i="5"/>
  <c r="E60" i="5"/>
  <c r="C60" i="5"/>
  <c r="T52" i="5"/>
  <c r="S52" i="5"/>
  <c r="Q52" i="5"/>
  <c r="T35" i="5"/>
  <c r="S35" i="5"/>
  <c r="Q35" i="5"/>
  <c r="M40" i="5"/>
  <c r="L40" i="5"/>
  <c r="J40" i="5"/>
  <c r="F36" i="5"/>
  <c r="E36" i="5"/>
  <c r="C36" i="5"/>
  <c r="T34" i="5"/>
  <c r="S34" i="5"/>
  <c r="Q34" i="5"/>
  <c r="M52" i="5"/>
  <c r="L52" i="5"/>
  <c r="J52" i="5"/>
  <c r="M39" i="5"/>
  <c r="L39" i="5"/>
  <c r="J39" i="5"/>
  <c r="F59" i="5"/>
  <c r="E59" i="5"/>
  <c r="C59" i="5"/>
  <c r="F35" i="5"/>
  <c r="E35" i="5"/>
  <c r="C35" i="5"/>
  <c r="F58" i="5"/>
  <c r="E58" i="5"/>
  <c r="C58" i="5"/>
  <c r="T33" i="5"/>
  <c r="S33" i="5"/>
  <c r="Q33" i="5"/>
  <c r="M38" i="5"/>
  <c r="L38" i="5"/>
  <c r="J38" i="5"/>
  <c r="F57" i="5"/>
  <c r="E57" i="5"/>
  <c r="C57" i="5"/>
  <c r="F56" i="5"/>
  <c r="E56" i="5"/>
  <c r="C56" i="5"/>
  <c r="F34" i="5"/>
  <c r="E34" i="5"/>
  <c r="C34" i="5"/>
  <c r="T32" i="5"/>
  <c r="S32" i="5"/>
  <c r="Q32" i="5"/>
  <c r="F55" i="5"/>
  <c r="E55" i="5"/>
  <c r="C55" i="5"/>
  <c r="M37" i="5"/>
  <c r="L37" i="5"/>
  <c r="J37" i="5"/>
  <c r="F54" i="5"/>
  <c r="E54" i="5"/>
  <c r="C54" i="5"/>
  <c r="M51" i="5"/>
  <c r="L51" i="5"/>
  <c r="J51" i="5"/>
  <c r="M36" i="5"/>
  <c r="L36" i="5"/>
  <c r="J36" i="5"/>
  <c r="F53" i="5"/>
  <c r="E53" i="5"/>
  <c r="C53" i="5"/>
  <c r="T51" i="5"/>
  <c r="S51" i="5"/>
  <c r="Q51" i="5"/>
  <c r="T31" i="5"/>
  <c r="S31" i="5"/>
  <c r="Q31" i="5"/>
  <c r="M35" i="5"/>
  <c r="L35" i="5"/>
  <c r="J35" i="5"/>
  <c r="F52" i="5"/>
  <c r="E52" i="5"/>
  <c r="C52" i="5"/>
  <c r="F33" i="5"/>
  <c r="E33" i="5"/>
  <c r="C33" i="5"/>
  <c r="T50" i="5"/>
  <c r="S50" i="5"/>
  <c r="Q50" i="5"/>
  <c r="M34" i="5"/>
  <c r="L34" i="5"/>
  <c r="J34" i="5"/>
  <c r="F32" i="5"/>
  <c r="E32" i="5"/>
  <c r="C32" i="5"/>
  <c r="M33" i="5"/>
  <c r="L33" i="5"/>
  <c r="J33" i="5"/>
  <c r="F51" i="5"/>
  <c r="E51" i="5"/>
  <c r="C51" i="5"/>
  <c r="M50" i="5"/>
  <c r="L50" i="5"/>
  <c r="J50" i="5"/>
  <c r="M32" i="5"/>
  <c r="L32" i="5"/>
  <c r="J32" i="5"/>
  <c r="F50" i="5"/>
  <c r="E50" i="5"/>
  <c r="C50" i="5"/>
  <c r="F31" i="5"/>
  <c r="E31" i="5"/>
  <c r="C31" i="5"/>
  <c r="M31" i="5"/>
  <c r="L31" i="5"/>
  <c r="J31" i="5"/>
  <c r="F30" i="5"/>
  <c r="E30" i="5"/>
  <c r="C30" i="5"/>
  <c r="J5" i="5"/>
  <c r="L5" i="5"/>
  <c r="M5" i="5"/>
  <c r="Q5" i="5"/>
  <c r="S5" i="5"/>
  <c r="T5" i="5"/>
  <c r="J6" i="5"/>
  <c r="L6" i="5"/>
  <c r="M6" i="5"/>
  <c r="Q6" i="5"/>
  <c r="S6" i="5"/>
  <c r="T6" i="5"/>
  <c r="Q7" i="5"/>
  <c r="S7" i="5"/>
  <c r="T7" i="5"/>
  <c r="J7" i="5"/>
  <c r="L7" i="5"/>
  <c r="M7" i="5"/>
  <c r="Q8" i="5"/>
  <c r="S8" i="5"/>
  <c r="T8" i="5"/>
  <c r="J8" i="5"/>
  <c r="L8" i="5"/>
  <c r="M8" i="5"/>
  <c r="Q9" i="5"/>
  <c r="S9" i="5"/>
  <c r="T9" i="5"/>
  <c r="J9" i="5"/>
  <c r="L9" i="5"/>
  <c r="M9" i="5"/>
  <c r="Q10" i="5"/>
  <c r="S10" i="5"/>
  <c r="T10" i="5"/>
  <c r="J10" i="5"/>
  <c r="L10" i="5"/>
  <c r="M10" i="5"/>
  <c r="Q11" i="5"/>
  <c r="S11" i="5"/>
  <c r="T11" i="5"/>
  <c r="J11" i="5"/>
  <c r="L11" i="5"/>
  <c r="M11" i="5"/>
  <c r="Q12" i="5"/>
  <c r="S12" i="5"/>
  <c r="T12" i="5"/>
  <c r="Q13" i="5"/>
  <c r="S13" i="5"/>
  <c r="T13" i="5"/>
  <c r="Q14" i="5"/>
  <c r="S14" i="5"/>
  <c r="T14" i="5"/>
  <c r="J12" i="5"/>
  <c r="L12" i="5"/>
  <c r="M12" i="5"/>
  <c r="Q15" i="5"/>
  <c r="S15" i="5"/>
  <c r="T15" i="5"/>
  <c r="Q16" i="5"/>
  <c r="S16" i="5"/>
  <c r="T16" i="5"/>
  <c r="J13" i="5"/>
  <c r="L13" i="5"/>
  <c r="M13" i="5"/>
  <c r="Q17" i="5"/>
  <c r="S17" i="5"/>
  <c r="T17" i="5"/>
  <c r="Q18" i="5"/>
  <c r="S18" i="5"/>
  <c r="T18" i="5"/>
  <c r="J14" i="5"/>
  <c r="L14" i="5"/>
  <c r="M14" i="5"/>
  <c r="Q19" i="5"/>
  <c r="S19" i="5"/>
  <c r="T19" i="5"/>
  <c r="J15" i="5"/>
  <c r="L15" i="5"/>
  <c r="M15" i="5"/>
  <c r="Q20" i="5"/>
  <c r="S20" i="5"/>
  <c r="T20" i="5"/>
  <c r="J16" i="5"/>
  <c r="L16" i="5"/>
  <c r="M16" i="5"/>
  <c r="Q21" i="5"/>
  <c r="S21" i="5"/>
  <c r="T21" i="5"/>
  <c r="J17" i="5"/>
  <c r="L17" i="5"/>
  <c r="M17" i="5"/>
  <c r="Q22" i="5"/>
  <c r="S22" i="5"/>
  <c r="T22" i="5"/>
  <c r="Q23" i="5"/>
  <c r="S23" i="5"/>
  <c r="T23" i="5"/>
  <c r="J18" i="5"/>
  <c r="L18" i="5"/>
  <c r="M18" i="5"/>
  <c r="Q24" i="5"/>
  <c r="S24" i="5"/>
  <c r="T24" i="5"/>
  <c r="J19" i="5"/>
  <c r="L19" i="5"/>
  <c r="M19" i="5"/>
  <c r="J20" i="5"/>
  <c r="L20" i="5"/>
  <c r="M20" i="5"/>
  <c r="Q25" i="5"/>
  <c r="S25" i="5"/>
  <c r="T25" i="5"/>
  <c r="J21" i="5"/>
  <c r="L21" i="5"/>
  <c r="M21" i="5"/>
  <c r="J22" i="5"/>
  <c r="L22" i="5"/>
  <c r="M22" i="5"/>
  <c r="Q26" i="5"/>
  <c r="S26" i="5"/>
  <c r="T26" i="5"/>
  <c r="F26" i="5"/>
  <c r="E26" i="5"/>
  <c r="C26" i="5"/>
  <c r="F25" i="5"/>
  <c r="E25" i="5"/>
  <c r="C25" i="5"/>
  <c r="F24" i="5"/>
  <c r="E24" i="5"/>
  <c r="C24" i="5"/>
  <c r="F23" i="5"/>
  <c r="E23" i="5"/>
  <c r="C23" i="5"/>
  <c r="F22" i="5"/>
  <c r="E22" i="5"/>
  <c r="C22" i="5"/>
  <c r="F21" i="5"/>
  <c r="E21" i="5"/>
  <c r="C21" i="5"/>
  <c r="F20" i="5"/>
  <c r="E20" i="5"/>
  <c r="C20" i="5"/>
  <c r="F19" i="5"/>
  <c r="E19" i="5"/>
  <c r="C19" i="5"/>
  <c r="F18" i="5"/>
  <c r="E18" i="5"/>
  <c r="C18" i="5"/>
  <c r="F17" i="5"/>
  <c r="E17" i="5"/>
  <c r="C17" i="5"/>
  <c r="F16" i="5"/>
  <c r="E16" i="5"/>
  <c r="C16" i="5"/>
  <c r="F15" i="5"/>
  <c r="E15" i="5"/>
  <c r="C15" i="5"/>
  <c r="F14" i="5"/>
  <c r="E14" i="5"/>
  <c r="C14" i="5"/>
  <c r="F13" i="5"/>
  <c r="E13" i="5"/>
  <c r="C13" i="5"/>
  <c r="F12" i="5"/>
  <c r="E12" i="5"/>
  <c r="C12" i="5"/>
  <c r="F11" i="5"/>
  <c r="E11" i="5"/>
  <c r="C11" i="5"/>
  <c r="F10" i="5"/>
  <c r="E10" i="5"/>
  <c r="C10" i="5"/>
  <c r="F9" i="5"/>
  <c r="E9" i="5"/>
  <c r="C9" i="5"/>
  <c r="F8" i="5"/>
  <c r="E8" i="5"/>
  <c r="C8" i="5"/>
  <c r="F7" i="5"/>
  <c r="E7" i="5"/>
  <c r="C7" i="5"/>
  <c r="F6" i="5"/>
  <c r="E6" i="5"/>
  <c r="C6" i="5"/>
  <c r="F5" i="5"/>
  <c r="E5" i="5"/>
  <c r="C5" i="5"/>
  <c r="F86" i="2"/>
  <c r="E86" i="2"/>
  <c r="C86" i="2"/>
  <c r="F85" i="2"/>
  <c r="E85" i="2"/>
  <c r="C85" i="2"/>
  <c r="F84" i="2"/>
  <c r="E84" i="2"/>
  <c r="C84" i="2"/>
  <c r="F83" i="2"/>
  <c r="E83" i="2"/>
  <c r="C83" i="2"/>
  <c r="F82" i="2"/>
  <c r="E82" i="2"/>
  <c r="C82" i="2"/>
  <c r="F81" i="2"/>
  <c r="E81" i="2"/>
  <c r="C81" i="2"/>
  <c r="F80" i="2"/>
  <c r="E80" i="2"/>
  <c r="C80" i="2"/>
  <c r="M80" i="2"/>
  <c r="L80" i="2"/>
  <c r="J80" i="2"/>
  <c r="F79" i="2"/>
  <c r="E79" i="2"/>
  <c r="C79" i="2"/>
  <c r="M79" i="2"/>
  <c r="L79" i="2"/>
  <c r="J79" i="2"/>
  <c r="M78" i="2"/>
  <c r="L78" i="2"/>
  <c r="J78" i="2"/>
  <c r="F78" i="2"/>
  <c r="E78" i="2"/>
  <c r="C78" i="2"/>
  <c r="T77" i="2"/>
  <c r="S77" i="2"/>
  <c r="Q77" i="2"/>
  <c r="T76" i="2"/>
  <c r="S76" i="2"/>
  <c r="Q76" i="2"/>
  <c r="M77" i="2"/>
  <c r="L77" i="2"/>
  <c r="J77" i="2"/>
  <c r="F77" i="2"/>
  <c r="E77" i="2"/>
  <c r="C77" i="2"/>
  <c r="T75" i="2"/>
  <c r="S75" i="2"/>
  <c r="Q75" i="2"/>
  <c r="M76" i="2"/>
  <c r="L76" i="2"/>
  <c r="J76" i="2"/>
  <c r="F76" i="2"/>
  <c r="E76" i="2"/>
  <c r="C76" i="2"/>
  <c r="M75" i="2"/>
  <c r="L75" i="2"/>
  <c r="J75" i="2"/>
  <c r="F75" i="2"/>
  <c r="E75" i="2"/>
  <c r="C75" i="2"/>
  <c r="T74" i="2"/>
  <c r="S74" i="2"/>
  <c r="Q74" i="2"/>
  <c r="M74" i="2"/>
  <c r="L74" i="2"/>
  <c r="J74" i="2"/>
  <c r="F74" i="2"/>
  <c r="E74" i="2"/>
  <c r="C74" i="2"/>
  <c r="T73" i="2"/>
  <c r="S73" i="2"/>
  <c r="Q73" i="2"/>
  <c r="M73" i="2"/>
  <c r="L73" i="2"/>
  <c r="J73" i="2"/>
  <c r="F73" i="2"/>
  <c r="E73" i="2"/>
  <c r="C73" i="2"/>
  <c r="M72" i="2"/>
  <c r="L72" i="2"/>
  <c r="J72" i="2"/>
  <c r="F72" i="2"/>
  <c r="E72" i="2"/>
  <c r="C72" i="2"/>
  <c r="T72" i="2"/>
  <c r="S72" i="2"/>
  <c r="Q72" i="2"/>
  <c r="M71" i="2"/>
  <c r="L71" i="2"/>
  <c r="J71" i="2"/>
  <c r="F71" i="2"/>
  <c r="E71" i="2"/>
  <c r="C71" i="2"/>
  <c r="T71" i="2"/>
  <c r="S71" i="2"/>
  <c r="Q71" i="2"/>
  <c r="M70" i="2"/>
  <c r="L70" i="2"/>
  <c r="J70" i="2"/>
  <c r="F70" i="2"/>
  <c r="E70" i="2"/>
  <c r="C70" i="2"/>
  <c r="T70" i="2"/>
  <c r="S70" i="2"/>
  <c r="Q70" i="2"/>
  <c r="M69" i="2"/>
  <c r="L69" i="2"/>
  <c r="J69" i="2"/>
  <c r="F69" i="2"/>
  <c r="E69" i="2"/>
  <c r="C69" i="2"/>
  <c r="T69" i="2"/>
  <c r="S69" i="2"/>
  <c r="Q69" i="2"/>
  <c r="F68" i="2"/>
  <c r="E68" i="2"/>
  <c r="C68" i="2"/>
  <c r="T68" i="2"/>
  <c r="S68" i="2"/>
  <c r="Q68" i="2"/>
  <c r="F67" i="2"/>
  <c r="E67" i="2"/>
  <c r="C67" i="2"/>
  <c r="T67" i="2"/>
  <c r="S67" i="2"/>
  <c r="Q67" i="2"/>
  <c r="M68" i="2"/>
  <c r="L68" i="2"/>
  <c r="J68" i="2"/>
  <c r="F66" i="2"/>
  <c r="E66" i="2"/>
  <c r="C66" i="2"/>
  <c r="T66" i="2"/>
  <c r="S66" i="2"/>
  <c r="Q66" i="2"/>
  <c r="M67" i="2"/>
  <c r="L67" i="2"/>
  <c r="J67" i="2"/>
  <c r="F65" i="2"/>
  <c r="E65" i="2"/>
  <c r="C65" i="2"/>
  <c r="T65" i="2"/>
  <c r="S65" i="2"/>
  <c r="Q65" i="2"/>
  <c r="M66" i="2"/>
  <c r="L66" i="2"/>
  <c r="J66" i="2"/>
  <c r="F64" i="2"/>
  <c r="E64" i="2"/>
  <c r="C64" i="2"/>
  <c r="T64" i="2"/>
  <c r="S64" i="2"/>
  <c r="Q64" i="2"/>
  <c r="T63" i="2"/>
  <c r="S63" i="2"/>
  <c r="Q63" i="2"/>
  <c r="M65" i="2"/>
  <c r="L65" i="2"/>
  <c r="J65" i="2"/>
  <c r="T62" i="2"/>
  <c r="S62" i="2"/>
  <c r="Q62" i="2"/>
  <c r="M64" i="2"/>
  <c r="L64" i="2"/>
  <c r="J64" i="2"/>
  <c r="F63" i="2"/>
  <c r="E63" i="2"/>
  <c r="C63" i="2"/>
  <c r="T61" i="2"/>
  <c r="S61" i="2"/>
  <c r="Q61" i="2"/>
  <c r="M63" i="2"/>
  <c r="L63" i="2"/>
  <c r="J63" i="2"/>
  <c r="F62" i="2"/>
  <c r="E62" i="2"/>
  <c r="C62" i="2"/>
  <c r="T60" i="2"/>
  <c r="S60" i="2"/>
  <c r="Q60" i="2"/>
  <c r="M62" i="2"/>
  <c r="L62" i="2"/>
  <c r="J62" i="2"/>
  <c r="T59" i="2"/>
  <c r="S59" i="2"/>
  <c r="Q59" i="2"/>
  <c r="M61" i="2"/>
  <c r="L61" i="2"/>
  <c r="J61" i="2"/>
  <c r="F61" i="2"/>
  <c r="E61" i="2"/>
  <c r="C61" i="2"/>
  <c r="M60" i="2"/>
  <c r="L60" i="2"/>
  <c r="J60" i="2"/>
  <c r="F60" i="2"/>
  <c r="E60" i="2"/>
  <c r="C60" i="2"/>
  <c r="M59" i="2"/>
  <c r="L59" i="2"/>
  <c r="J59" i="2"/>
  <c r="F59" i="2"/>
  <c r="E59" i="2"/>
  <c r="C59" i="2"/>
  <c r="F58" i="2"/>
  <c r="E58" i="2"/>
  <c r="C58" i="2"/>
  <c r="T58" i="2"/>
  <c r="S58" i="2"/>
  <c r="Q58" i="2"/>
  <c r="M58" i="2"/>
  <c r="L58" i="2"/>
  <c r="J58" i="2"/>
  <c r="F57" i="2"/>
  <c r="E57" i="2"/>
  <c r="C57" i="2"/>
  <c r="T57" i="2"/>
  <c r="S57" i="2"/>
  <c r="Q57" i="2"/>
  <c r="M57" i="2"/>
  <c r="L57" i="2"/>
  <c r="J57" i="2"/>
  <c r="T52" i="2"/>
  <c r="S52" i="2"/>
  <c r="Q52" i="2"/>
  <c r="M49" i="2"/>
  <c r="L49" i="2"/>
  <c r="J49" i="2"/>
  <c r="F53" i="2"/>
  <c r="E53" i="2"/>
  <c r="C53" i="2"/>
  <c r="T51" i="2"/>
  <c r="S51" i="2"/>
  <c r="Q51" i="2"/>
  <c r="M48" i="2"/>
  <c r="L48" i="2"/>
  <c r="J48" i="2"/>
  <c r="F52" i="2"/>
  <c r="E52" i="2"/>
  <c r="C52" i="2"/>
  <c r="T50" i="2"/>
  <c r="S50" i="2"/>
  <c r="Q50" i="2"/>
  <c r="F51" i="2"/>
  <c r="E51" i="2"/>
  <c r="C51" i="2"/>
  <c r="T49" i="2"/>
  <c r="S49" i="2"/>
  <c r="Q49" i="2"/>
  <c r="M47" i="2"/>
  <c r="L47" i="2"/>
  <c r="J47" i="2"/>
  <c r="F50" i="2"/>
  <c r="E50" i="2"/>
  <c r="C50" i="2"/>
  <c r="T48" i="2"/>
  <c r="S48" i="2"/>
  <c r="Q48" i="2"/>
  <c r="M46" i="2"/>
  <c r="L46" i="2"/>
  <c r="J46" i="2"/>
  <c r="F49" i="2"/>
  <c r="E49" i="2"/>
  <c r="C49" i="2"/>
  <c r="F48" i="2"/>
  <c r="E48" i="2"/>
  <c r="C48" i="2"/>
  <c r="T47" i="2"/>
  <c r="S47" i="2"/>
  <c r="Q47" i="2"/>
  <c r="M45" i="2"/>
  <c r="L45" i="2"/>
  <c r="J45" i="2"/>
  <c r="F47" i="2"/>
  <c r="E47" i="2"/>
  <c r="C47" i="2"/>
  <c r="M44" i="2"/>
  <c r="L44" i="2"/>
  <c r="J44" i="2"/>
  <c r="F46" i="2"/>
  <c r="E46" i="2"/>
  <c r="C46" i="2"/>
  <c r="T46" i="2"/>
  <c r="S46" i="2"/>
  <c r="Q46" i="2"/>
  <c r="F45" i="2"/>
  <c r="E45" i="2"/>
  <c r="C45" i="2"/>
  <c r="T45" i="2"/>
  <c r="S45" i="2"/>
  <c r="Q45" i="2"/>
  <c r="M43" i="2"/>
  <c r="L43" i="2"/>
  <c r="J43" i="2"/>
  <c r="F44" i="2"/>
  <c r="E44" i="2"/>
  <c r="C44" i="2"/>
  <c r="M42" i="2"/>
  <c r="L42" i="2"/>
  <c r="J42" i="2"/>
  <c r="F43" i="2"/>
  <c r="E43" i="2"/>
  <c r="C43" i="2"/>
  <c r="T44" i="2"/>
  <c r="S44" i="2"/>
  <c r="Q44" i="2"/>
  <c r="M41" i="2"/>
  <c r="L41" i="2"/>
  <c r="J41" i="2"/>
  <c r="F42" i="2"/>
  <c r="E42" i="2"/>
  <c r="C42" i="2"/>
  <c r="T43" i="2"/>
  <c r="S43" i="2"/>
  <c r="Q43" i="2"/>
  <c r="M40" i="2"/>
  <c r="L40" i="2"/>
  <c r="J40" i="2"/>
  <c r="F41" i="2"/>
  <c r="E41" i="2"/>
  <c r="C41" i="2"/>
  <c r="T42" i="2"/>
  <c r="S42" i="2"/>
  <c r="Q42" i="2"/>
  <c r="M39" i="2"/>
  <c r="L39" i="2"/>
  <c r="J39" i="2"/>
  <c r="F40" i="2"/>
  <c r="E40" i="2"/>
  <c r="C40" i="2"/>
  <c r="T41" i="2"/>
  <c r="S41" i="2"/>
  <c r="Q41" i="2"/>
  <c r="M38" i="2"/>
  <c r="L38" i="2"/>
  <c r="J38" i="2"/>
  <c r="F39" i="2"/>
  <c r="E39" i="2"/>
  <c r="C39" i="2"/>
  <c r="T40" i="2"/>
  <c r="S40" i="2"/>
  <c r="Q40" i="2"/>
  <c r="M37" i="2"/>
  <c r="L37" i="2"/>
  <c r="J37" i="2"/>
  <c r="F38" i="2"/>
  <c r="E38" i="2"/>
  <c r="C38" i="2"/>
  <c r="T39" i="2"/>
  <c r="S39" i="2"/>
  <c r="Q39" i="2"/>
  <c r="M36" i="2"/>
  <c r="L36" i="2"/>
  <c r="J36" i="2"/>
  <c r="F37" i="2"/>
  <c r="E37" i="2"/>
  <c r="C37" i="2"/>
  <c r="T38" i="2"/>
  <c r="S38" i="2"/>
  <c r="Q38" i="2"/>
  <c r="M35" i="2"/>
  <c r="L35" i="2"/>
  <c r="J35" i="2"/>
  <c r="T37" i="2"/>
  <c r="S37" i="2"/>
  <c r="Q37" i="2"/>
  <c r="F36" i="2"/>
  <c r="E36" i="2"/>
  <c r="C36" i="2"/>
  <c r="T36" i="2"/>
  <c r="S36" i="2"/>
  <c r="Q36" i="2"/>
  <c r="M34" i="2"/>
  <c r="L34" i="2"/>
  <c r="J34" i="2"/>
  <c r="F35" i="2"/>
  <c r="E35" i="2"/>
  <c r="C35" i="2"/>
  <c r="T35" i="2"/>
  <c r="S35" i="2"/>
  <c r="Q35" i="2"/>
  <c r="M33" i="2"/>
  <c r="L33" i="2"/>
  <c r="J33" i="2"/>
  <c r="F34" i="2"/>
  <c r="E34" i="2"/>
  <c r="C34" i="2"/>
  <c r="T34" i="2"/>
  <c r="S34" i="2"/>
  <c r="Q34" i="2"/>
  <c r="F33" i="2"/>
  <c r="E33" i="2"/>
  <c r="C33" i="2"/>
  <c r="T33" i="2"/>
  <c r="S33" i="2"/>
  <c r="Q33" i="2"/>
  <c r="M32" i="2"/>
  <c r="L32" i="2"/>
  <c r="J32" i="2"/>
  <c r="F32" i="2"/>
  <c r="E32" i="2"/>
  <c r="C32" i="2"/>
  <c r="T32" i="2"/>
  <c r="S32" i="2"/>
  <c r="Q32" i="2"/>
  <c r="T31" i="2"/>
  <c r="S31" i="2"/>
  <c r="Q31" i="2"/>
  <c r="M31" i="2"/>
  <c r="L31" i="2"/>
  <c r="J31" i="2"/>
  <c r="F31" i="2"/>
  <c r="E31" i="2"/>
  <c r="C31" i="2"/>
  <c r="T30" i="2"/>
  <c r="S30" i="2"/>
  <c r="Q30" i="2"/>
  <c r="M30" i="2"/>
  <c r="L30" i="2"/>
  <c r="J30" i="2"/>
  <c r="F30" i="2"/>
  <c r="E30" i="2"/>
  <c r="C30" i="2"/>
  <c r="T29" i="2"/>
  <c r="S29" i="2"/>
  <c r="Q29" i="2"/>
  <c r="M29" i="2"/>
  <c r="L29" i="2"/>
  <c r="J29" i="2"/>
  <c r="F29" i="2"/>
  <c r="E29" i="2"/>
  <c r="C29" i="2"/>
  <c r="T25" i="2"/>
  <c r="S25" i="2"/>
  <c r="Q25" i="2"/>
  <c r="M24" i="2"/>
  <c r="L24" i="2"/>
  <c r="J24" i="2"/>
  <c r="M23" i="2"/>
  <c r="L23" i="2"/>
  <c r="J23" i="2"/>
  <c r="T24" i="2"/>
  <c r="S24" i="2"/>
  <c r="Q24" i="2"/>
  <c r="T23" i="2"/>
  <c r="S23" i="2"/>
  <c r="Q23" i="2"/>
  <c r="T22" i="2"/>
  <c r="S22" i="2"/>
  <c r="Q22" i="2"/>
  <c r="M22" i="2"/>
  <c r="L22" i="2"/>
  <c r="J22" i="2"/>
  <c r="M21" i="2"/>
  <c r="L21" i="2"/>
  <c r="J21" i="2"/>
  <c r="T21" i="2"/>
  <c r="S21" i="2"/>
  <c r="Q21" i="2"/>
  <c r="M20" i="2"/>
  <c r="L20" i="2"/>
  <c r="J20" i="2"/>
  <c r="T20" i="2"/>
  <c r="S20" i="2"/>
  <c r="Q20" i="2"/>
  <c r="M19" i="2"/>
  <c r="L19" i="2"/>
  <c r="J19" i="2"/>
  <c r="T19" i="2"/>
  <c r="S19" i="2"/>
  <c r="Q19" i="2"/>
  <c r="M18" i="2"/>
  <c r="L18" i="2"/>
  <c r="J18" i="2"/>
  <c r="M17" i="2"/>
  <c r="L17" i="2"/>
  <c r="J17" i="2"/>
  <c r="T18" i="2"/>
  <c r="S18" i="2"/>
  <c r="Q18" i="2"/>
  <c r="M16" i="2"/>
  <c r="L16" i="2"/>
  <c r="J16" i="2"/>
  <c r="F13" i="2"/>
  <c r="E13" i="2"/>
  <c r="C13" i="2"/>
  <c r="T17" i="2"/>
  <c r="S17" i="2"/>
  <c r="Q17" i="2"/>
  <c r="M15" i="2"/>
  <c r="L15" i="2"/>
  <c r="J15" i="2"/>
  <c r="F12" i="2"/>
  <c r="E12" i="2"/>
  <c r="C12" i="2"/>
  <c r="T16" i="2"/>
  <c r="S16" i="2"/>
  <c r="Q16" i="2"/>
  <c r="M14" i="2"/>
  <c r="L14" i="2"/>
  <c r="J14" i="2"/>
  <c r="T15" i="2"/>
  <c r="S15" i="2"/>
  <c r="Q15" i="2"/>
  <c r="M13" i="2"/>
  <c r="L13" i="2"/>
  <c r="J13" i="2"/>
  <c r="T14" i="2"/>
  <c r="S14" i="2"/>
  <c r="Q14" i="2"/>
  <c r="M12" i="2"/>
  <c r="L12" i="2"/>
  <c r="J12" i="2"/>
  <c r="T13" i="2"/>
  <c r="S13" i="2"/>
  <c r="Q13" i="2"/>
  <c r="M11" i="2"/>
  <c r="L11" i="2"/>
  <c r="J11" i="2"/>
  <c r="F11" i="2"/>
  <c r="E11" i="2"/>
  <c r="C11" i="2"/>
  <c r="T12" i="2"/>
  <c r="S12" i="2"/>
  <c r="Q12" i="2"/>
  <c r="M10" i="2"/>
  <c r="L10" i="2"/>
  <c r="J10" i="2"/>
  <c r="F10" i="2"/>
  <c r="E10" i="2"/>
  <c r="C10" i="2"/>
  <c r="T11" i="2"/>
  <c r="S11" i="2"/>
  <c r="Q11" i="2"/>
  <c r="M9" i="2"/>
  <c r="L9" i="2"/>
  <c r="J9" i="2"/>
  <c r="T10" i="2"/>
  <c r="S10" i="2"/>
  <c r="Q10" i="2"/>
  <c r="M8" i="2"/>
  <c r="L8" i="2"/>
  <c r="J8" i="2"/>
  <c r="F9" i="2"/>
  <c r="E9" i="2"/>
  <c r="C9" i="2"/>
  <c r="T9" i="2"/>
  <c r="S9" i="2"/>
  <c r="Q9" i="2"/>
  <c r="F8" i="2"/>
  <c r="E8" i="2"/>
  <c r="C8" i="2"/>
  <c r="T8" i="2"/>
  <c r="S8" i="2"/>
  <c r="Q8" i="2"/>
  <c r="M7" i="2"/>
  <c r="L7" i="2"/>
  <c r="J7" i="2"/>
  <c r="F7" i="2"/>
  <c r="E7" i="2"/>
  <c r="C7" i="2"/>
  <c r="T7" i="2"/>
  <c r="S7" i="2"/>
  <c r="Q7" i="2"/>
  <c r="M6" i="2"/>
  <c r="L6" i="2"/>
  <c r="J6" i="2"/>
  <c r="F6" i="2"/>
  <c r="E6" i="2"/>
  <c r="C6" i="2"/>
  <c r="T6" i="2"/>
  <c r="S6" i="2"/>
  <c r="Q6" i="2"/>
  <c r="T5" i="2"/>
  <c r="S5" i="2"/>
  <c r="Q5" i="2"/>
  <c r="M5" i="2"/>
  <c r="L5" i="2"/>
  <c r="J5" i="2"/>
  <c r="F5" i="2"/>
  <c r="E5" i="2"/>
  <c r="C5" i="2"/>
  <c r="AH114" i="3"/>
  <c r="AB114" i="3"/>
  <c r="V114" i="3"/>
  <c r="P114" i="3"/>
  <c r="J114" i="3"/>
  <c r="C114" i="3"/>
  <c r="B114" i="3"/>
  <c r="D114" i="3" s="1"/>
  <c r="AH113" i="3"/>
  <c r="AB113" i="3"/>
  <c r="V113" i="3"/>
  <c r="P113" i="3"/>
  <c r="J113" i="3"/>
  <c r="C113" i="3"/>
  <c r="B113" i="3"/>
  <c r="D113" i="3" s="1"/>
  <c r="AH112" i="3"/>
  <c r="AB112" i="3"/>
  <c r="V112" i="3"/>
  <c r="P112" i="3"/>
  <c r="J112" i="3"/>
  <c r="C112" i="3"/>
  <c r="B112" i="3"/>
  <c r="D112" i="3" s="1"/>
  <c r="AH111" i="3"/>
  <c r="AB111" i="3"/>
  <c r="V111" i="3"/>
  <c r="P111" i="3"/>
  <c r="J111" i="3"/>
  <c r="C111" i="3"/>
  <c r="B111" i="3"/>
  <c r="D111" i="3" s="1"/>
  <c r="AH110" i="3"/>
  <c r="AB110" i="3"/>
  <c r="V110" i="3"/>
  <c r="P110" i="3"/>
  <c r="J110" i="3"/>
  <c r="C110" i="3"/>
  <c r="B110" i="3"/>
  <c r="D110" i="3" s="1"/>
  <c r="AH109" i="3"/>
  <c r="AB109" i="3"/>
  <c r="V109" i="3"/>
  <c r="P109" i="3"/>
  <c r="J109" i="3"/>
  <c r="C109" i="3"/>
  <c r="C115" i="3" s="1"/>
  <c r="B109" i="3"/>
  <c r="D109" i="3" s="1"/>
  <c r="AH105" i="3"/>
  <c r="AB105" i="3"/>
  <c r="V105" i="3"/>
  <c r="P105" i="3"/>
  <c r="J105" i="3"/>
  <c r="C105" i="3"/>
  <c r="B105" i="3"/>
  <c r="D105" i="3" s="1"/>
  <c r="AH104" i="3"/>
  <c r="AB104" i="3"/>
  <c r="V104" i="3"/>
  <c r="P104" i="3"/>
  <c r="J104" i="3"/>
  <c r="C104" i="3"/>
  <c r="B104" i="3"/>
  <c r="D104" i="3" s="1"/>
  <c r="AH103" i="3"/>
  <c r="AB103" i="3"/>
  <c r="V103" i="3"/>
  <c r="P103" i="3"/>
  <c r="J103" i="3"/>
  <c r="C103" i="3"/>
  <c r="B103" i="3"/>
  <c r="D103" i="3" s="1"/>
  <c r="AH102" i="3"/>
  <c r="AB102" i="3"/>
  <c r="V102" i="3"/>
  <c r="P102" i="3"/>
  <c r="J102" i="3"/>
  <c r="C102" i="3"/>
  <c r="B102" i="3"/>
  <c r="D102" i="3" s="1"/>
  <c r="AH101" i="3"/>
  <c r="AB101" i="3"/>
  <c r="V101" i="3"/>
  <c r="P101" i="3"/>
  <c r="J101" i="3"/>
  <c r="C101" i="3"/>
  <c r="B101" i="3"/>
  <c r="D101" i="3" s="1"/>
  <c r="AH100" i="3"/>
  <c r="AB100" i="3"/>
  <c r="V100" i="3"/>
  <c r="P100" i="3"/>
  <c r="J100" i="3"/>
  <c r="C100" i="3"/>
  <c r="C106" i="3" s="1"/>
  <c r="B100" i="3"/>
  <c r="D100" i="3" s="1"/>
  <c r="AH96" i="3"/>
  <c r="AB96" i="3"/>
  <c r="V96" i="3"/>
  <c r="P96" i="3"/>
  <c r="J96" i="3"/>
  <c r="C96" i="3"/>
  <c r="B96" i="3"/>
  <c r="D96" i="3" s="1"/>
  <c r="AH95" i="3"/>
  <c r="AB95" i="3"/>
  <c r="V95" i="3"/>
  <c r="P95" i="3"/>
  <c r="J95" i="3"/>
  <c r="C95" i="3"/>
  <c r="B95" i="3"/>
  <c r="D95" i="3" s="1"/>
  <c r="AH94" i="3"/>
  <c r="AB94" i="3"/>
  <c r="V94" i="3"/>
  <c r="P94" i="3"/>
  <c r="J94" i="3"/>
  <c r="C94" i="3"/>
  <c r="B94" i="3"/>
  <c r="D94" i="3" s="1"/>
  <c r="AH93" i="3"/>
  <c r="AB93" i="3"/>
  <c r="V93" i="3"/>
  <c r="P93" i="3"/>
  <c r="J93" i="3"/>
  <c r="C93" i="3"/>
  <c r="B93" i="3"/>
  <c r="D93" i="3" s="1"/>
  <c r="AH92" i="3"/>
  <c r="AB92" i="3"/>
  <c r="V92" i="3"/>
  <c r="P92" i="3"/>
  <c r="J92" i="3"/>
  <c r="C92" i="3"/>
  <c r="B92" i="3"/>
  <c r="D92" i="3" s="1"/>
  <c r="AH91" i="3"/>
  <c r="AB91" i="3"/>
  <c r="V91" i="3"/>
  <c r="P91" i="3"/>
  <c r="J91" i="3"/>
  <c r="C91" i="3"/>
  <c r="C97" i="3" s="1"/>
  <c r="B91" i="3"/>
  <c r="B97" i="3" s="1"/>
  <c r="D97" i="3" s="1"/>
  <c r="AH87" i="3"/>
  <c r="AB87" i="3"/>
  <c r="V87" i="3"/>
  <c r="P87" i="3"/>
  <c r="J87" i="3"/>
  <c r="D87" i="3"/>
  <c r="C87" i="3"/>
  <c r="B87" i="3"/>
  <c r="AH86" i="3"/>
  <c r="AB86" i="3"/>
  <c r="V86" i="3"/>
  <c r="P86" i="3"/>
  <c r="J86" i="3"/>
  <c r="D86" i="3"/>
  <c r="C86" i="3"/>
  <c r="B86" i="3"/>
  <c r="AH85" i="3"/>
  <c r="AB85" i="3"/>
  <c r="V85" i="3"/>
  <c r="P85" i="3"/>
  <c r="J85" i="3"/>
  <c r="D85" i="3"/>
  <c r="C85" i="3"/>
  <c r="B85" i="3"/>
  <c r="AH84" i="3"/>
  <c r="AB84" i="3"/>
  <c r="V84" i="3"/>
  <c r="P84" i="3"/>
  <c r="J84" i="3"/>
  <c r="D84" i="3"/>
  <c r="C84" i="3"/>
  <c r="B84" i="3"/>
  <c r="AH83" i="3"/>
  <c r="AB83" i="3"/>
  <c r="V83" i="3"/>
  <c r="P83" i="3"/>
  <c r="J83" i="3"/>
  <c r="D83" i="3"/>
  <c r="C83" i="3"/>
  <c r="B83" i="3"/>
  <c r="AH82" i="3"/>
  <c r="AB82" i="3"/>
  <c r="V82" i="3"/>
  <c r="P82" i="3"/>
  <c r="J82" i="3"/>
  <c r="D82" i="3"/>
  <c r="C82" i="3"/>
  <c r="C88" i="3" s="1"/>
  <c r="B82" i="3"/>
  <c r="B88" i="3" s="1"/>
  <c r="D88" i="3" s="1"/>
  <c r="B42" i="3"/>
  <c r="C42" i="3"/>
  <c r="D42" i="3"/>
  <c r="J42" i="3"/>
  <c r="P42" i="3"/>
  <c r="V42" i="3"/>
  <c r="AB42" i="3"/>
  <c r="AH42" i="3"/>
  <c r="B43" i="3"/>
  <c r="C43" i="3"/>
  <c r="D43" i="3"/>
  <c r="J43" i="3"/>
  <c r="P43" i="3"/>
  <c r="V43" i="3"/>
  <c r="AB43" i="3"/>
  <c r="AH43" i="3"/>
  <c r="B44" i="3"/>
  <c r="C44" i="3"/>
  <c r="D44" i="3"/>
  <c r="J44" i="3"/>
  <c r="P44" i="3"/>
  <c r="V44" i="3"/>
  <c r="AB44" i="3"/>
  <c r="AH44" i="3"/>
  <c r="B45" i="3"/>
  <c r="C45" i="3"/>
  <c r="D45" i="3"/>
  <c r="J45" i="3"/>
  <c r="P45" i="3"/>
  <c r="V45" i="3"/>
  <c r="AB45" i="3"/>
  <c r="AH45" i="3"/>
  <c r="B46" i="3"/>
  <c r="C46" i="3"/>
  <c r="D46" i="3"/>
  <c r="J46" i="3"/>
  <c r="P46" i="3"/>
  <c r="V46" i="3"/>
  <c r="AB46" i="3"/>
  <c r="AH46" i="3"/>
  <c r="B47" i="3"/>
  <c r="C47" i="3"/>
  <c r="D47" i="3"/>
  <c r="J47" i="3"/>
  <c r="P47" i="3"/>
  <c r="V47" i="3"/>
  <c r="AB47" i="3"/>
  <c r="AH47" i="3"/>
  <c r="B48" i="3"/>
  <c r="C48" i="3"/>
  <c r="D48" i="3"/>
  <c r="B51" i="3"/>
  <c r="D51" i="3" s="1"/>
  <c r="C51" i="3"/>
  <c r="J51" i="3"/>
  <c r="P51" i="3"/>
  <c r="V51" i="3"/>
  <c r="AB51" i="3"/>
  <c r="AH51" i="3"/>
  <c r="B52" i="3"/>
  <c r="D52" i="3" s="1"/>
  <c r="C52" i="3"/>
  <c r="J52" i="3"/>
  <c r="P52" i="3"/>
  <c r="V52" i="3"/>
  <c r="AB52" i="3"/>
  <c r="AH52" i="3"/>
  <c r="B53" i="3"/>
  <c r="D53" i="3" s="1"/>
  <c r="C53" i="3"/>
  <c r="J53" i="3"/>
  <c r="P53" i="3"/>
  <c r="V53" i="3"/>
  <c r="AB53" i="3"/>
  <c r="AH53" i="3"/>
  <c r="B54" i="3"/>
  <c r="D54" i="3" s="1"/>
  <c r="C54" i="3"/>
  <c r="J54" i="3"/>
  <c r="P54" i="3"/>
  <c r="V54" i="3"/>
  <c r="AB54" i="3"/>
  <c r="AH54" i="3"/>
  <c r="B55" i="3"/>
  <c r="D55" i="3" s="1"/>
  <c r="C55" i="3"/>
  <c r="J55" i="3"/>
  <c r="P55" i="3"/>
  <c r="V55" i="3"/>
  <c r="AB55" i="3"/>
  <c r="AH55" i="3"/>
  <c r="B56" i="3"/>
  <c r="D56" i="3" s="1"/>
  <c r="C56" i="3"/>
  <c r="J56" i="3"/>
  <c r="P56" i="3"/>
  <c r="V56" i="3"/>
  <c r="AB56" i="3"/>
  <c r="AH56" i="3"/>
  <c r="B57" i="3"/>
  <c r="D57" i="3" s="1"/>
  <c r="C57" i="3"/>
  <c r="B60" i="3"/>
  <c r="C60" i="3"/>
  <c r="D60" i="3" s="1"/>
  <c r="J60" i="3"/>
  <c r="P60" i="3"/>
  <c r="V60" i="3"/>
  <c r="AB60" i="3"/>
  <c r="AH60" i="3"/>
  <c r="B61" i="3"/>
  <c r="C61" i="3"/>
  <c r="D61" i="3" s="1"/>
  <c r="J61" i="3"/>
  <c r="P61" i="3"/>
  <c r="V61" i="3"/>
  <c r="AB61" i="3"/>
  <c r="AH61" i="3"/>
  <c r="B62" i="3"/>
  <c r="C62" i="3"/>
  <c r="D62" i="3" s="1"/>
  <c r="J62" i="3"/>
  <c r="P62" i="3"/>
  <c r="V62" i="3"/>
  <c r="AB62" i="3"/>
  <c r="AH62" i="3"/>
  <c r="B63" i="3"/>
  <c r="C63" i="3"/>
  <c r="D63" i="3" s="1"/>
  <c r="J63" i="3"/>
  <c r="P63" i="3"/>
  <c r="V63" i="3"/>
  <c r="AB63" i="3"/>
  <c r="AH63" i="3"/>
  <c r="B64" i="3"/>
  <c r="C64" i="3"/>
  <c r="D64" i="3" s="1"/>
  <c r="J64" i="3"/>
  <c r="P64" i="3"/>
  <c r="V64" i="3"/>
  <c r="AB64" i="3"/>
  <c r="AH64" i="3"/>
  <c r="B65" i="3"/>
  <c r="B66" i="3" s="1"/>
  <c r="C65" i="3"/>
  <c r="D65" i="3" s="1"/>
  <c r="J65" i="3"/>
  <c r="P65" i="3"/>
  <c r="V65" i="3"/>
  <c r="AB65" i="3"/>
  <c r="AH65" i="3"/>
  <c r="B69" i="3"/>
  <c r="C69" i="3"/>
  <c r="D69" i="3" s="1"/>
  <c r="J69" i="3"/>
  <c r="P69" i="3"/>
  <c r="V69" i="3"/>
  <c r="AB69" i="3"/>
  <c r="AH69" i="3"/>
  <c r="B70" i="3"/>
  <c r="C70" i="3"/>
  <c r="D70" i="3" s="1"/>
  <c r="J70" i="3"/>
  <c r="P70" i="3"/>
  <c r="V70" i="3"/>
  <c r="AB70" i="3"/>
  <c r="AH70" i="3"/>
  <c r="B71" i="3"/>
  <c r="C71" i="3"/>
  <c r="D71" i="3" s="1"/>
  <c r="J71" i="3"/>
  <c r="P71" i="3"/>
  <c r="V71" i="3"/>
  <c r="AB71" i="3"/>
  <c r="AH71" i="3"/>
  <c r="B72" i="3"/>
  <c r="C72" i="3"/>
  <c r="D72" i="3" s="1"/>
  <c r="J72" i="3"/>
  <c r="P72" i="3"/>
  <c r="V72" i="3"/>
  <c r="AB72" i="3"/>
  <c r="AH72" i="3"/>
  <c r="B73" i="3"/>
  <c r="C73" i="3"/>
  <c r="D73" i="3" s="1"/>
  <c r="J73" i="3"/>
  <c r="P73" i="3"/>
  <c r="V73" i="3"/>
  <c r="AB73" i="3"/>
  <c r="AH73" i="3"/>
  <c r="B74" i="3"/>
  <c r="C74" i="3"/>
  <c r="D74" i="3" s="1"/>
  <c r="J74" i="3"/>
  <c r="P74" i="3"/>
  <c r="V74" i="3"/>
  <c r="AB74" i="3"/>
  <c r="AH74" i="3"/>
  <c r="B75" i="3"/>
  <c r="C75" i="3"/>
  <c r="D75" i="3" s="1"/>
  <c r="AH37" i="3"/>
  <c r="AB37" i="3"/>
  <c r="V37" i="3"/>
  <c r="P37" i="3"/>
  <c r="J37" i="3"/>
  <c r="C37" i="3"/>
  <c r="D37" i="3" s="1"/>
  <c r="B37" i="3"/>
  <c r="AH36" i="3"/>
  <c r="AB36" i="3"/>
  <c r="V36" i="3"/>
  <c r="P36" i="3"/>
  <c r="J36" i="3"/>
  <c r="C36" i="3"/>
  <c r="D36" i="3" s="1"/>
  <c r="B36" i="3"/>
  <c r="AH35" i="3"/>
  <c r="AB35" i="3"/>
  <c r="V35" i="3"/>
  <c r="P35" i="3"/>
  <c r="J35" i="3"/>
  <c r="C35" i="3"/>
  <c r="D35" i="3" s="1"/>
  <c r="B35" i="3"/>
  <c r="AH34" i="3"/>
  <c r="AB34" i="3"/>
  <c r="V34" i="3"/>
  <c r="P34" i="3"/>
  <c r="J34" i="3"/>
  <c r="C34" i="3"/>
  <c r="D34" i="3" s="1"/>
  <c r="B34" i="3"/>
  <c r="AH33" i="3"/>
  <c r="AB33" i="3"/>
  <c r="V33" i="3"/>
  <c r="P33" i="3"/>
  <c r="J33" i="3"/>
  <c r="C33" i="3"/>
  <c r="D33" i="3" s="1"/>
  <c r="B33" i="3"/>
  <c r="AH32" i="3"/>
  <c r="AB32" i="3"/>
  <c r="V32" i="3"/>
  <c r="P32" i="3"/>
  <c r="J32" i="3"/>
  <c r="C32" i="3"/>
  <c r="D32" i="3" s="1"/>
  <c r="B32" i="3"/>
  <c r="B38" i="3" s="1"/>
  <c r="AH28" i="3"/>
  <c r="AB28" i="3"/>
  <c r="V28" i="3"/>
  <c r="P28" i="3"/>
  <c r="J28" i="3"/>
  <c r="C28" i="3"/>
  <c r="B28" i="3"/>
  <c r="D28" i="3" s="1"/>
  <c r="AH27" i="3"/>
  <c r="AB27" i="3"/>
  <c r="V27" i="3"/>
  <c r="P27" i="3"/>
  <c r="J27" i="3"/>
  <c r="C27" i="3"/>
  <c r="B27" i="3"/>
  <c r="D27" i="3" s="1"/>
  <c r="AH26" i="3"/>
  <c r="AB26" i="3"/>
  <c r="V26" i="3"/>
  <c r="P26" i="3"/>
  <c r="J26" i="3"/>
  <c r="C26" i="3"/>
  <c r="B26" i="3"/>
  <c r="D26" i="3" s="1"/>
  <c r="AH25" i="3"/>
  <c r="AB25" i="3"/>
  <c r="V25" i="3"/>
  <c r="P25" i="3"/>
  <c r="J25" i="3"/>
  <c r="C25" i="3"/>
  <c r="B25" i="3"/>
  <c r="D25" i="3" s="1"/>
  <c r="AH24" i="3"/>
  <c r="AB24" i="3"/>
  <c r="V24" i="3"/>
  <c r="P24" i="3"/>
  <c r="J24" i="3"/>
  <c r="C24" i="3"/>
  <c r="B24" i="3"/>
  <c r="D24" i="3" s="1"/>
  <c r="AH23" i="3"/>
  <c r="AB23" i="3"/>
  <c r="V23" i="3"/>
  <c r="P23" i="3"/>
  <c r="J23" i="3"/>
  <c r="C23" i="3"/>
  <c r="C29" i="3" s="1"/>
  <c r="B23" i="3"/>
  <c r="D23" i="3" s="1"/>
  <c r="AH19" i="3"/>
  <c r="AB19" i="3"/>
  <c r="V19" i="3"/>
  <c r="P19" i="3"/>
  <c r="J19" i="3"/>
  <c r="C19" i="3"/>
  <c r="B19" i="3"/>
  <c r="D19" i="3" s="1"/>
  <c r="AH18" i="3"/>
  <c r="AB18" i="3"/>
  <c r="V18" i="3"/>
  <c r="P18" i="3"/>
  <c r="J18" i="3"/>
  <c r="C18" i="3"/>
  <c r="B18" i="3"/>
  <c r="D18" i="3" s="1"/>
  <c r="AH17" i="3"/>
  <c r="AB17" i="3"/>
  <c r="V17" i="3"/>
  <c r="P17" i="3"/>
  <c r="J17" i="3"/>
  <c r="C17" i="3"/>
  <c r="B17" i="3"/>
  <c r="D17" i="3" s="1"/>
  <c r="AH16" i="3"/>
  <c r="AB16" i="3"/>
  <c r="V16" i="3"/>
  <c r="P16" i="3"/>
  <c r="J16" i="3"/>
  <c r="C16" i="3"/>
  <c r="B16" i="3"/>
  <c r="D16" i="3" s="1"/>
  <c r="AH15" i="3"/>
  <c r="AB15" i="3"/>
  <c r="V15" i="3"/>
  <c r="P15" i="3"/>
  <c r="J15" i="3"/>
  <c r="C15" i="3"/>
  <c r="B15" i="3"/>
  <c r="D15" i="3" s="1"/>
  <c r="AH14" i="3"/>
  <c r="AB14" i="3"/>
  <c r="V14" i="3"/>
  <c r="P14" i="3"/>
  <c r="J14" i="3"/>
  <c r="C14" i="3"/>
  <c r="C20" i="3" s="1"/>
  <c r="B14" i="3"/>
  <c r="B20" i="3" s="1"/>
  <c r="AH10" i="3"/>
  <c r="AB10" i="3"/>
  <c r="V10" i="3"/>
  <c r="P10" i="3"/>
  <c r="J10" i="3"/>
  <c r="D10" i="3"/>
  <c r="C10" i="3"/>
  <c r="B10" i="3"/>
  <c r="AH9" i="3"/>
  <c r="AB9" i="3"/>
  <c r="V9" i="3"/>
  <c r="P9" i="3"/>
  <c r="J9" i="3"/>
  <c r="D9" i="3"/>
  <c r="C9" i="3"/>
  <c r="B9" i="3"/>
  <c r="AH8" i="3"/>
  <c r="AB8" i="3"/>
  <c r="V8" i="3"/>
  <c r="P8" i="3"/>
  <c r="J8" i="3"/>
  <c r="D8" i="3"/>
  <c r="C8" i="3"/>
  <c r="B8" i="3"/>
  <c r="AH7" i="3"/>
  <c r="AB7" i="3"/>
  <c r="V7" i="3"/>
  <c r="P7" i="3"/>
  <c r="J7" i="3"/>
  <c r="D7" i="3"/>
  <c r="C7" i="3"/>
  <c r="B7" i="3"/>
  <c r="AH6" i="3"/>
  <c r="AB6" i="3"/>
  <c r="V6" i="3"/>
  <c r="P6" i="3"/>
  <c r="J6" i="3"/>
  <c r="D6" i="3"/>
  <c r="C6" i="3"/>
  <c r="B6" i="3"/>
  <c r="AH5" i="3"/>
  <c r="AB5" i="3"/>
  <c r="V5" i="3"/>
  <c r="P5" i="3"/>
  <c r="J5" i="3"/>
  <c r="D5" i="3"/>
  <c r="C5" i="3"/>
  <c r="C11" i="3" s="1"/>
  <c r="B5" i="3"/>
  <c r="B11" i="3" s="1"/>
  <c r="D91" i="3" l="1"/>
  <c r="B106" i="3"/>
  <c r="D106" i="3" s="1"/>
  <c r="B115" i="3"/>
  <c r="D115" i="3" s="1"/>
  <c r="C66" i="3"/>
  <c r="D66" i="3" s="1"/>
  <c r="D38" i="3"/>
  <c r="D11" i="3"/>
  <c r="D20" i="3"/>
  <c r="D14" i="3"/>
  <c r="B29" i="3"/>
  <c r="D29" i="3" s="1"/>
  <c r="C38" i="3"/>
  <c r="D49" i="6" l="1"/>
  <c r="D48" i="6"/>
  <c r="D47" i="6"/>
  <c r="D46" i="6"/>
  <c r="D45" i="6"/>
  <c r="D44" i="6"/>
  <c r="D43" i="6"/>
  <c r="D42" i="6"/>
  <c r="D41" i="6"/>
  <c r="D40" i="6"/>
  <c r="D39" i="6"/>
  <c r="D38" i="6"/>
  <c r="D34" i="6"/>
  <c r="D33" i="6"/>
  <c r="D32" i="6"/>
  <c r="D31" i="6"/>
  <c r="D30" i="6"/>
  <c r="D29" i="6"/>
  <c r="D28" i="6"/>
  <c r="D27" i="6"/>
  <c r="D26" i="6"/>
  <c r="D25" i="6"/>
  <c r="D24" i="6"/>
  <c r="D23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</calcChain>
</file>

<file path=xl/sharedStrings.xml><?xml version="1.0" encoding="utf-8"?>
<sst xmlns="http://schemas.openxmlformats.org/spreadsheetml/2006/main" count="1441" uniqueCount="201">
  <si>
    <t>Tg2 Traction Force</t>
  </si>
  <si>
    <t>Tg2 Area</t>
  </si>
  <si>
    <t>MCF7/3T3 Spheroid</t>
  </si>
  <si>
    <t>MCF7 MV Traction Force</t>
  </si>
  <si>
    <t>MCF7 Motile Fraction</t>
  </si>
  <si>
    <t>INV mV Traction Force</t>
  </si>
  <si>
    <t>INV MV Area</t>
  </si>
  <si>
    <t>Spheroid Area</t>
  </si>
  <si>
    <t>Spheroid</t>
  </si>
  <si>
    <t>0h</t>
  </si>
  <si>
    <t>72h</t>
  </si>
  <si>
    <t>ctrl_bl</t>
  </si>
  <si>
    <t>ctrl_br</t>
  </si>
  <si>
    <t>ctrl_c</t>
  </si>
  <si>
    <t>ctrl_tl</t>
  </si>
  <si>
    <t>ctrl_tr</t>
  </si>
  <si>
    <t>mcf7mv_bl</t>
  </si>
  <si>
    <t>mcf7mv_br</t>
  </si>
  <si>
    <t>mcf7mv_c</t>
  </si>
  <si>
    <t>mcf7mv_tl</t>
  </si>
  <si>
    <t>mcf7tg2mv_bl</t>
  </si>
  <si>
    <t>mcf7tg2mv_br</t>
  </si>
  <si>
    <t>mcf7tg2mv_c</t>
  </si>
  <si>
    <t>mcf7tg2mv_tl</t>
  </si>
  <si>
    <t>mcf7tg2mv_tr</t>
  </si>
  <si>
    <t>mcf7mv_tr</t>
  </si>
  <si>
    <t>MOTILE FRACTION</t>
  </si>
  <si>
    <t>File:</t>
  </si>
  <si>
    <t>Motile Frac</t>
  </si>
  <si>
    <t>Ctrl_1</t>
  </si>
  <si>
    <t>SUM Y</t>
  </si>
  <si>
    <t>SUM N</t>
  </si>
  <si>
    <t>FRAC</t>
  </si>
  <si>
    <t>Bin</t>
  </si>
  <si>
    <t>Cell #</t>
  </si>
  <si>
    <t>Y</t>
  </si>
  <si>
    <t>N</t>
  </si>
  <si>
    <t>Frac</t>
  </si>
  <si>
    <t>1--7</t>
  </si>
  <si>
    <t>7--13</t>
  </si>
  <si>
    <t>13--19</t>
  </si>
  <si>
    <t>19--25</t>
  </si>
  <si>
    <t>25--31</t>
  </si>
  <si>
    <t>31--37</t>
  </si>
  <si>
    <t>Ctrl_2</t>
  </si>
  <si>
    <t>Tg2_1</t>
  </si>
  <si>
    <t>Tg2_2</t>
  </si>
  <si>
    <t>Ctrl</t>
  </si>
  <si>
    <t>Cell</t>
  </si>
  <si>
    <t>Area</t>
  </si>
  <si>
    <t>INV</t>
  </si>
  <si>
    <t>INV+Tg2</t>
  </si>
  <si>
    <t>NON</t>
  </si>
  <si>
    <t>E85a_Ctrl_10.lsm:Ch1-T2</t>
  </si>
  <si>
    <t>E85a_INV_10.lsm:Ch1-T2</t>
  </si>
  <si>
    <t>E85a_INV+Tg_10.lsm:Ch1-T2</t>
  </si>
  <si>
    <t>E85a_NON_15.lsm:Ch1-T2</t>
  </si>
  <si>
    <t>E85a_Ctrl_9.lsm:Ch1-T2</t>
  </si>
  <si>
    <t>E85a_INV+Tg_9.lsm:Ch1-T2</t>
  </si>
  <si>
    <t>E85a_Ctrl_8.lsm:Ch1-T2</t>
  </si>
  <si>
    <t>E85a_INV_9.lsm:Ch1-T2</t>
  </si>
  <si>
    <t>E85a_NON_14.lsm:Ch1-T2</t>
  </si>
  <si>
    <t>E85a_INV+Tg_8.lsm:Ch1-T2</t>
  </si>
  <si>
    <t>E85a_NON_13.lsm:Ch1-T2</t>
  </si>
  <si>
    <t>E85a_INV+Tg_7.lsm:Ch1-T2</t>
  </si>
  <si>
    <t>E85a_INV_8.lsm:Ch1-T2</t>
  </si>
  <si>
    <t>E85a_Ctrl_7.lsm:Ch1-T2</t>
  </si>
  <si>
    <t>E85a_INV+Tg_6.lsm:Ch1-T2</t>
  </si>
  <si>
    <t>E85a_NON_12.lsm:Ch1-T2</t>
  </si>
  <si>
    <t>E85a_INV_7.lsm:Ch1-T2</t>
  </si>
  <si>
    <t>E85a_INV+Tg_5.lsm:Ch1-T2</t>
  </si>
  <si>
    <t>E85a_Ctrl_6.lsm:Ch1-T2</t>
  </si>
  <si>
    <t>E85a_INV_6.lsm:Ch1-T2</t>
  </si>
  <si>
    <t>E85a_NON_11.lsm:Ch1-T2</t>
  </si>
  <si>
    <t>E85a_INV+Tg_4.lsm:Ch1-T2</t>
  </si>
  <si>
    <t>E85a_NON_10.lsm:Ch1-T2</t>
  </si>
  <si>
    <t>E85a_Ctrl_5.lsm:Ch1-T2</t>
  </si>
  <si>
    <t>E85a_INV_5.lsm:Ch1-T2</t>
  </si>
  <si>
    <t>E85a_NON_9.lsm:Ch1-T2</t>
  </si>
  <si>
    <t>E85a_Ctrl_4.lsm:Ch1-T2</t>
  </si>
  <si>
    <t>E85a_INV+Tg_3.lsm:Ch1-T2</t>
  </si>
  <si>
    <t>E85a_NON_8.lsm:Ch1-T2</t>
  </si>
  <si>
    <t>E85a_INV+Tg_2.lsm:Ch1-T2</t>
  </si>
  <si>
    <t>E85a_Ctrl_3.lsm:Ch1-T2</t>
  </si>
  <si>
    <t>E85a_INV_4.lsm:Ch1-T2</t>
  </si>
  <si>
    <t>E85a_NON_7.lsm:Ch1-T2</t>
  </si>
  <si>
    <t>E85a_INV_3.lsm:Ch1-T2</t>
  </si>
  <si>
    <t>E85a_INV+Tg_1.lsm:Ch1-T2</t>
  </si>
  <si>
    <t>E85a_Ctrl_2.lsm:Ch1-T2</t>
  </si>
  <si>
    <t>E85a_NON_6.lsm:Ch1-T2</t>
  </si>
  <si>
    <t>E85a_Ctrl_1.lsm:Ch1-T2</t>
  </si>
  <si>
    <t>E85a_INV_2.lsm:Ch1-T2</t>
  </si>
  <si>
    <t>E85a_NON_5.lsm:Ch1-T2</t>
  </si>
  <si>
    <t>E85a_INV_1.lsm:Ch1-T2</t>
  </si>
  <si>
    <t>E85a_NON_4.lsm:Ch1-T2</t>
  </si>
  <si>
    <t>E85a_NON_3.lsm:Ch1-T2</t>
  </si>
  <si>
    <t>E85a_NON_2.lsm:Ch1-T2</t>
  </si>
  <si>
    <t>E85a_NON_1.lsm:Ch1-T2</t>
  </si>
  <si>
    <t>E85b_Ctrl_9.lsm:Ch1-T2</t>
  </si>
  <si>
    <t>E85b_INV_9.lsm:Ch1-T2</t>
  </si>
  <si>
    <t>E85b_INV+Tg_10.lsm:Ch1-T2</t>
  </si>
  <si>
    <t>E85b_NON_9.lsm:Ch1-T2</t>
  </si>
  <si>
    <t>E85b_NON_8.lsm:Ch1-T2</t>
  </si>
  <si>
    <t>E85b_Ctrl_8.lsm:Ch1-T2</t>
  </si>
  <si>
    <t>E85b_INV_8.lsm:Ch1-T2</t>
  </si>
  <si>
    <t>E85b_INV+Tg_9.lsm:Ch1-T2</t>
  </si>
  <si>
    <t>E85b_NON_7.lsm:Ch1-T2</t>
  </si>
  <si>
    <t>E85b_INV_7.lsm:Ch1-T2</t>
  </si>
  <si>
    <t>E85b_INV+Tg_8.lsm:Ch1-T2</t>
  </si>
  <si>
    <t>E85b_Ctrl_7.lsm:Ch1-T2</t>
  </si>
  <si>
    <t>E85b_NON_5.lsm:Ch1-T2</t>
  </si>
  <si>
    <t>E85b_Ctrl_6.lsm:Ch1-T2</t>
  </si>
  <si>
    <t>E85b_INV_6.lsm:Ch1-T2</t>
  </si>
  <si>
    <t>E85b_INV+Tg_7.lsm:Ch1-T2</t>
  </si>
  <si>
    <t>E85b_NON_6.lsm:Ch1-T2</t>
  </si>
  <si>
    <t>E85b_Ctrl_5.lsm:Ch1-T2</t>
  </si>
  <si>
    <t>E85b_INV+Tg_6.lsm:Ch1-T2</t>
  </si>
  <si>
    <t>E85b_INV+Tg_5.lsm:Ch1-T2</t>
  </si>
  <si>
    <t>E85b_NON_4.lsm:Ch1-T2</t>
  </si>
  <si>
    <t>E85b_Ctrl_4.lsm:Ch1-T2</t>
  </si>
  <si>
    <t>E85b_INV_5.lsm:Ch1-T2</t>
  </si>
  <si>
    <t>E85b_INV_4.lsm:Ch1-T2</t>
  </si>
  <si>
    <t>E85b_INV+Tg_4.lsm:Ch1-T2</t>
  </si>
  <si>
    <t>E85b_Ctrl_3.lsm:Ch1-T2</t>
  </si>
  <si>
    <t>E85b_INV_3.lsm:Ch1-T2</t>
  </si>
  <si>
    <t>E85b_INV+Tg_3.lsm:Ch1-T2</t>
  </si>
  <si>
    <t>E85b_NON_3.lsm:Ch1-T2</t>
  </si>
  <si>
    <t>E85b_NON_2.lsm:Ch1-T2</t>
  </si>
  <si>
    <t>E85b_Ctrl_2.lsm:Ch1-T2</t>
  </si>
  <si>
    <t>E85b_INV_2.lsm:Ch1-T2</t>
  </si>
  <si>
    <t>E85b_INV+Tg_2.lsm:Ch1-T2</t>
  </si>
  <si>
    <t>E85b_NON_1.lsm:Ch1-T2</t>
  </si>
  <si>
    <t>E85b_INV+Tg_1.lsm:Ch1-T2</t>
  </si>
  <si>
    <t>E85b_Ctrl_1.lsm:Ch1-T2</t>
  </si>
  <si>
    <t>E85b_INV_1.lsm:Ch1-T2</t>
  </si>
  <si>
    <t>E85b_INV+Tg_11.lsm:Ch1-T2</t>
  </si>
  <si>
    <t>E85b_INV_10.lsm:Ch1-T2</t>
  </si>
  <si>
    <t>E85c_Ctrl_9..czi:c:1/2 - E85c_Ctrl_9..czi #1</t>
  </si>
  <si>
    <t>E85c_INVMV_10czi.czi:c:1/2 - E85c_INVMV_10czi.czi #1</t>
  </si>
  <si>
    <t>E85c_INVTg2MV_10.czi:c:1/2 - E85c_INVTg2MV_10.czi #1</t>
  </si>
  <si>
    <t>E85c_NONMV_10.czi:c:1/2 - E85c_NONMV_10.czi #1</t>
  </si>
  <si>
    <t>E85c_INVMV_9.czi:c:1/2 - E85c_INVMV_9.czi #1</t>
  </si>
  <si>
    <t>E85c_INVTg2MV_9.czi:c:1/2 - E85c_INVTg2MV_9.czi #1</t>
  </si>
  <si>
    <t>E85c_Ctrl_8.czi:c:1/2 - E85c_Ctrl_8.czi #1</t>
  </si>
  <si>
    <t>E85c_NONMV_9.czi:c:1/2 - E85c_NONMV_9.czi #1</t>
  </si>
  <si>
    <t>E85c_INVMV_8.czi:c:1/2 - E85c_INVMV_8.czi #1</t>
  </si>
  <si>
    <t>E85c_INVTg2MV_8.czi:c:1/2 - E85c_INVTg2MV_8.czi #1</t>
  </si>
  <si>
    <t>E85c_NONMV_8.czi:c:1/2 - E85c_NONMV_8.czi #1</t>
  </si>
  <si>
    <t>E85c_INVTg2MV_7.czi:c:1/2 - E85c_INVTg2MV_7.czi #1</t>
  </si>
  <si>
    <t>E85c_INVMV_7.czi:c:1/2 - E85c_INVMV_7.czi #1</t>
  </si>
  <si>
    <t>E85c_Ctrl_7.czi:c:1/2 - E85c_Ctrl_7.czi #1</t>
  </si>
  <si>
    <t>E85c_INVTg2MV_6.czi:c:1/2 - E85c_INVTg2MV_6.czi #1</t>
  </si>
  <si>
    <t>E85c_NONMV_7.czi:c:1/2 - E85c_NONMV_7.czi #1</t>
  </si>
  <si>
    <t>E85c_INVMV_6.czi:c:1/2 - E85c_INVMV_6.czi #1</t>
  </si>
  <si>
    <t>E85c_INVTg2MV_5.czi:c:1/2 - E85c_INVTg2MV_5.czi #1</t>
  </si>
  <si>
    <t>E85c_NONMV_6.czi:c:1/2 - E85c_NONMV_6.czi #1</t>
  </si>
  <si>
    <t>E85c_Ctrl_6.czi:c:1/2 - E85c_Ctrl_6.czi #1</t>
  </si>
  <si>
    <t>E85c_INVTg2MV_4.czi:c:1/2 - E85c_INVTg2MV_4.czi #1</t>
  </si>
  <si>
    <t>E85c_INVMV_5.czi:c:1/2 - E85c_INVMV_5.czi #1</t>
  </si>
  <si>
    <t>E85c_NONMV_5.czi:c:1/2 - E85c_NONMV_5.czi #1</t>
  </si>
  <si>
    <t>E85c_Ctrl_5.czi:c:1/2 - E85c_Ctrl_5.czi #1</t>
  </si>
  <si>
    <t>E85c_INVMV_4.czi:c:1/2 - E85c_INVMV_4.czi #1</t>
  </si>
  <si>
    <t>E85c_INVTg2MV_3.czi:c:1/2 - E85c_INVTg2MV_3.czi #1</t>
  </si>
  <si>
    <t>E85c_NONMV_4.czi:c:1/2 - E85c_NONMV_4.czi #1</t>
  </si>
  <si>
    <t>E85c_INVMV_3.czi:c:1/2 - E85c_INVMV_3.czi #1</t>
  </si>
  <si>
    <t>E85c_NONMV_3.czi:c:1/2 - E85c_NONMV_3.czi #1</t>
  </si>
  <si>
    <t>E85c_INVMV_2.czi:c:1/2 - E85c_INVMV_2.czi #1</t>
  </si>
  <si>
    <t>E85c_INVTg2MV_2.czi:c:1/2 - E85c_INVTg2MV_2.czi #1</t>
  </si>
  <si>
    <t>E85c_INVMV_1.czi:c:1/2 - E85c_INVMV_1.czi #1</t>
  </si>
  <si>
    <t>E85c_NONMV_2.czi:c:1/2 - E85c_NONMV_2.czi #1</t>
  </si>
  <si>
    <t>E85c_Ctrl_4.czi:c:1/2 - E85c_Ctrl_4.czi #1</t>
  </si>
  <si>
    <t>E85c_INVTg2MV_1.czi:c:1/2 - E85c_INVTg2MV_1.czi #1</t>
  </si>
  <si>
    <t>E85c_NONMV_1.czi:c:1/2 - E85c_NONMV_1.czi #1</t>
  </si>
  <si>
    <t>E85c_Ctrl_3.czi:c:1/2 - E85c_Ctrl_3.czi #1</t>
  </si>
  <si>
    <t>E85c_Ctrl_2.czi:c:1/2 - E85c_Ctrl_2.czi #1</t>
  </si>
  <si>
    <t>E85c_Ctrl_1.czi:c:1/2 - E85c_Ctrl_1.czi #1</t>
  </si>
  <si>
    <t>E85c_Ctrl_10..czi:c:1/2 - E85c_Ctrl_10..czi #1</t>
  </si>
  <si>
    <t>MCF7 Tg2</t>
  </si>
  <si>
    <t>MCF7</t>
  </si>
  <si>
    <t>INV Tg2</t>
  </si>
  <si>
    <t>Ctrl2</t>
  </si>
  <si>
    <t>Force (N)</t>
  </si>
  <si>
    <t>Force (nN)</t>
  </si>
  <si>
    <t>Area (m2)</t>
  </si>
  <si>
    <t>Area (um2)</t>
  </si>
  <si>
    <t>kPa</t>
  </si>
  <si>
    <t>25-2</t>
  </si>
  <si>
    <t>26-2</t>
  </si>
  <si>
    <t>MCF7tg2</t>
  </si>
  <si>
    <t>mcf7</t>
  </si>
  <si>
    <t>ctrl</t>
  </si>
  <si>
    <t>mcf7tg2</t>
  </si>
  <si>
    <t>TF (N)</t>
  </si>
  <si>
    <t>TF (nN)</t>
  </si>
  <si>
    <t>kpa</t>
  </si>
  <si>
    <t>1tg2</t>
  </si>
  <si>
    <t>nonmv</t>
  </si>
  <si>
    <t>13-2</t>
  </si>
  <si>
    <t>6--2</t>
  </si>
  <si>
    <t>24-2</t>
  </si>
  <si>
    <t>18-2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</si>
</sst>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1" fillId="0" borderId="7" xfId="0" applyFont="1" applyBorder="1"/>
    <xf numFmtId="0" fontId="0" fillId="0" borderId="8" xfId="0" applyBorder="1"/>
    <xf numFmtId="0" fontId="0" fillId="0" borderId="9" xfId="0" applyBorder="1"/>
    <xf numFmtId="11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 applyAlignment="1">
      <alignment horizontal="right"/>
    </xf>
    <xf numFmtId="16" fontId="0" fillId="0" borderId="0" xfId="0" applyNumberFormat="1"/>
    <xf numFmtId="0" fontId="0" fillId="0" borderId="0" xfId="0" applyFill="1"/>
    <xf numFmtId="11" fontId="0" fillId="0" borderId="0" xfId="0" applyNumberFormat="1" applyFill="1"/>
    <xf numFmtId="2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FCEC2-BEF7-490B-9D86-78202240F346}">
  <dimension ref="A1:P84"/>
  <sheetViews>
    <sheetView workbookViewId="0">
      <selection activeCell="F7" sqref="F7"/>
    </sheetView>
  </sheetViews>
  <sheetFormatPr defaultRowHeight="14.6" x14ac:dyDescent="0.4"/>
  <sheetData>
    <row r="1" spans="1:16" x14ac:dyDescent="0.4">
      <c r="A1" t="s">
        <v>6</v>
      </c>
    </row>
    <row r="4" spans="1:16" x14ac:dyDescent="0.4">
      <c r="B4" s="16" t="s">
        <v>47</v>
      </c>
      <c r="C4" s="16" t="s">
        <v>48</v>
      </c>
      <c r="D4" s="16" t="s">
        <v>49</v>
      </c>
      <c r="E4" s="16"/>
      <c r="F4" s="16" t="s">
        <v>50</v>
      </c>
      <c r="G4" s="16" t="s">
        <v>48</v>
      </c>
      <c r="H4" s="16" t="s">
        <v>49</v>
      </c>
      <c r="I4" s="16"/>
      <c r="J4" s="16" t="s">
        <v>51</v>
      </c>
      <c r="K4" s="16" t="s">
        <v>48</v>
      </c>
      <c r="L4" s="16" t="s">
        <v>49</v>
      </c>
      <c r="M4" s="16"/>
      <c r="N4" s="16" t="s">
        <v>52</v>
      </c>
      <c r="O4" s="16" t="s">
        <v>48</v>
      </c>
      <c r="P4" s="16" t="s">
        <v>49</v>
      </c>
    </row>
    <row r="5" spans="1:16" x14ac:dyDescent="0.4">
      <c r="B5" s="16">
        <v>1</v>
      </c>
      <c r="C5" s="16" t="s">
        <v>53</v>
      </c>
      <c r="D5" s="16">
        <v>524.69899999999996</v>
      </c>
      <c r="E5" s="16"/>
      <c r="F5" s="16">
        <v>1</v>
      </c>
      <c r="G5" s="16" t="s">
        <v>54</v>
      </c>
      <c r="H5" s="16">
        <v>1548.4970000000001</v>
      </c>
      <c r="I5" s="16"/>
      <c r="J5" s="16">
        <v>1</v>
      </c>
      <c r="K5" s="16" t="s">
        <v>55</v>
      </c>
      <c r="L5" s="16">
        <v>1215.6990000000001</v>
      </c>
      <c r="M5" s="16"/>
      <c r="N5" s="16">
        <v>1</v>
      </c>
      <c r="O5" s="16" t="s">
        <v>56</v>
      </c>
      <c r="P5" s="16">
        <v>1123.559</v>
      </c>
    </row>
    <row r="6" spans="1:16" x14ac:dyDescent="0.4">
      <c r="B6" s="16">
        <v>2</v>
      </c>
      <c r="C6" s="16" t="s">
        <v>57</v>
      </c>
      <c r="D6" s="16">
        <v>479.65499999999997</v>
      </c>
      <c r="E6" s="16"/>
      <c r="F6" s="16">
        <v>2</v>
      </c>
      <c r="G6" s="16" t="s">
        <v>54</v>
      </c>
      <c r="H6" s="16">
        <v>461.09</v>
      </c>
      <c r="I6" s="16"/>
      <c r="J6" s="16">
        <v>2</v>
      </c>
      <c r="K6" s="16" t="s">
        <v>58</v>
      </c>
      <c r="L6" s="16">
        <v>990.577</v>
      </c>
      <c r="M6" s="16"/>
      <c r="N6" s="16">
        <v>2</v>
      </c>
      <c r="O6" s="16" t="s">
        <v>56</v>
      </c>
      <c r="P6" s="16">
        <v>1504.43</v>
      </c>
    </row>
    <row r="7" spans="1:16" x14ac:dyDescent="0.4">
      <c r="B7" s="16">
        <v>3</v>
      </c>
      <c r="C7" s="16" t="s">
        <v>57</v>
      </c>
      <c r="D7" s="16">
        <v>258.637</v>
      </c>
      <c r="E7" s="16"/>
      <c r="F7" s="16">
        <v>3</v>
      </c>
      <c r="G7" s="16" t="s">
        <v>54</v>
      </c>
      <c r="H7" s="16">
        <v>729.4</v>
      </c>
      <c r="I7" s="16"/>
      <c r="J7" s="16">
        <v>3</v>
      </c>
      <c r="K7" s="16" t="s">
        <v>58</v>
      </c>
      <c r="L7" s="16">
        <v>628.56399999999996</v>
      </c>
      <c r="M7" s="16"/>
      <c r="N7" s="16">
        <v>3</v>
      </c>
      <c r="O7" s="16" t="s">
        <v>56</v>
      </c>
      <c r="P7" s="16">
        <v>544.72900000000004</v>
      </c>
    </row>
    <row r="8" spans="1:16" x14ac:dyDescent="0.4">
      <c r="B8" s="16">
        <v>4</v>
      </c>
      <c r="C8" s="16" t="s">
        <v>59</v>
      </c>
      <c r="D8" s="16">
        <v>600.03300000000002</v>
      </c>
      <c r="E8" s="16"/>
      <c r="F8" s="16">
        <v>4</v>
      </c>
      <c r="G8" s="16" t="s">
        <v>60</v>
      </c>
      <c r="H8" s="16">
        <v>488.84</v>
      </c>
      <c r="I8" s="16"/>
      <c r="J8" s="16">
        <v>4</v>
      </c>
      <c r="K8" s="16" t="s">
        <v>58</v>
      </c>
      <c r="L8" s="16">
        <v>567.59299999999996</v>
      </c>
      <c r="M8" s="16"/>
      <c r="N8" s="16">
        <v>4</v>
      </c>
      <c r="O8" s="16" t="s">
        <v>61</v>
      </c>
      <c r="P8" s="16">
        <v>3301.011</v>
      </c>
    </row>
    <row r="9" spans="1:16" x14ac:dyDescent="0.4">
      <c r="B9" s="16">
        <v>5</v>
      </c>
      <c r="C9" s="16" t="s">
        <v>59</v>
      </c>
      <c r="D9" s="16">
        <v>590.75</v>
      </c>
      <c r="E9" s="16"/>
      <c r="F9" s="16">
        <v>5</v>
      </c>
      <c r="G9" s="16" t="s">
        <v>60</v>
      </c>
      <c r="H9" s="16">
        <v>1541.8530000000001</v>
      </c>
      <c r="I9" s="16"/>
      <c r="J9" s="16">
        <v>5</v>
      </c>
      <c r="K9" s="16" t="s">
        <v>62</v>
      </c>
      <c r="L9" s="16">
        <v>1201.2380000000001</v>
      </c>
      <c r="M9" s="16"/>
      <c r="N9" s="16">
        <v>5</v>
      </c>
      <c r="O9" s="16" t="s">
        <v>63</v>
      </c>
      <c r="P9" s="16">
        <v>1040.213</v>
      </c>
    </row>
    <row r="10" spans="1:16" x14ac:dyDescent="0.4">
      <c r="B10" s="16">
        <v>6</v>
      </c>
      <c r="C10" s="16" t="s">
        <v>59</v>
      </c>
      <c r="D10" s="16">
        <v>464.11900000000003</v>
      </c>
      <c r="E10" s="16"/>
      <c r="F10" s="16">
        <v>6</v>
      </c>
      <c r="G10" s="16" t="s">
        <v>60</v>
      </c>
      <c r="H10" s="16">
        <v>619.77</v>
      </c>
      <c r="I10" s="16"/>
      <c r="J10" s="16">
        <v>6</v>
      </c>
      <c r="K10" s="16" t="s">
        <v>64</v>
      </c>
      <c r="L10" s="16">
        <v>3906.7109999999998</v>
      </c>
      <c r="M10" s="16"/>
      <c r="N10" s="16">
        <v>6</v>
      </c>
      <c r="O10" s="16" t="s">
        <v>63</v>
      </c>
      <c r="P10" s="16">
        <v>1222.3430000000001</v>
      </c>
    </row>
    <row r="11" spans="1:16" x14ac:dyDescent="0.4">
      <c r="B11" s="16">
        <v>7</v>
      </c>
      <c r="C11" s="16" t="s">
        <v>59</v>
      </c>
      <c r="D11" s="16">
        <v>735.16499999999996</v>
      </c>
      <c r="E11" s="16"/>
      <c r="F11" s="16">
        <v>7</v>
      </c>
      <c r="G11" s="16" t="s">
        <v>65</v>
      </c>
      <c r="H11" s="16">
        <v>712.78899999999999</v>
      </c>
      <c r="I11" s="16"/>
      <c r="J11" s="16">
        <v>7</v>
      </c>
      <c r="K11" s="16" t="s">
        <v>64</v>
      </c>
      <c r="L11" s="16">
        <v>751.09100000000001</v>
      </c>
      <c r="M11" s="16"/>
      <c r="N11" s="16">
        <v>7</v>
      </c>
      <c r="O11" s="16" t="s">
        <v>63</v>
      </c>
      <c r="P11" s="16">
        <v>1885.4960000000001</v>
      </c>
    </row>
    <row r="12" spans="1:16" x14ac:dyDescent="0.4">
      <c r="B12" s="16">
        <v>8</v>
      </c>
      <c r="C12" s="16" t="s">
        <v>66</v>
      </c>
      <c r="D12" s="16">
        <v>783.53099999999995</v>
      </c>
      <c r="E12" s="16"/>
      <c r="F12" s="16">
        <v>8</v>
      </c>
      <c r="G12" s="16" t="s">
        <v>65</v>
      </c>
      <c r="H12" s="16">
        <v>1757.693</v>
      </c>
      <c r="I12" s="16"/>
      <c r="J12" s="16">
        <v>8</v>
      </c>
      <c r="K12" s="16" t="s">
        <v>67</v>
      </c>
      <c r="L12" s="16">
        <v>2298.123</v>
      </c>
      <c r="M12" s="16"/>
      <c r="N12" s="16">
        <v>8</v>
      </c>
      <c r="O12" s="16" t="s">
        <v>68</v>
      </c>
      <c r="P12" s="16">
        <v>1627.9349999999999</v>
      </c>
    </row>
    <row r="13" spans="1:16" x14ac:dyDescent="0.4">
      <c r="B13" s="16">
        <v>9</v>
      </c>
      <c r="C13" s="16" t="s">
        <v>66</v>
      </c>
      <c r="D13" s="16">
        <v>1551.3309999999999</v>
      </c>
      <c r="E13" s="16"/>
      <c r="F13" s="16">
        <v>9</v>
      </c>
      <c r="G13" s="16" t="s">
        <v>69</v>
      </c>
      <c r="H13" s="16">
        <v>931.072</v>
      </c>
      <c r="I13" s="16"/>
      <c r="J13" s="16">
        <v>9</v>
      </c>
      <c r="K13" s="16" t="s">
        <v>70</v>
      </c>
      <c r="L13" s="16">
        <v>2056.585</v>
      </c>
      <c r="M13" s="16"/>
      <c r="N13" s="16">
        <v>9</v>
      </c>
      <c r="O13" s="16" t="s">
        <v>68</v>
      </c>
      <c r="P13" s="16">
        <v>1059.95</v>
      </c>
    </row>
    <row r="14" spans="1:16" x14ac:dyDescent="0.4">
      <c r="B14" s="16">
        <v>10</v>
      </c>
      <c r="C14" s="16" t="s">
        <v>71</v>
      </c>
      <c r="D14" s="16">
        <v>720.80100000000004</v>
      </c>
      <c r="E14" s="16"/>
      <c r="F14" s="16">
        <v>10</v>
      </c>
      <c r="G14" s="16" t="s">
        <v>72</v>
      </c>
      <c r="H14" s="16">
        <v>662.56700000000001</v>
      </c>
      <c r="I14" s="16"/>
      <c r="J14" s="16">
        <v>10</v>
      </c>
      <c r="K14" s="16" t="s">
        <v>70</v>
      </c>
      <c r="L14" s="16">
        <v>678.68899999999996</v>
      </c>
      <c r="M14" s="16"/>
      <c r="N14" s="16">
        <v>10</v>
      </c>
      <c r="O14" s="16" t="s">
        <v>73</v>
      </c>
      <c r="P14" s="16">
        <v>3439.27</v>
      </c>
    </row>
    <row r="15" spans="1:16" x14ac:dyDescent="0.4">
      <c r="B15" s="16">
        <v>11</v>
      </c>
      <c r="C15" s="16" t="s">
        <v>71</v>
      </c>
      <c r="D15" s="16">
        <v>692.95399999999995</v>
      </c>
      <c r="E15" s="16"/>
      <c r="F15" s="16">
        <v>11</v>
      </c>
      <c r="G15" s="16" t="s">
        <v>72</v>
      </c>
      <c r="H15" s="16">
        <v>517.56600000000003</v>
      </c>
      <c r="I15" s="16"/>
      <c r="J15" s="16">
        <v>11</v>
      </c>
      <c r="K15" s="16" t="s">
        <v>74</v>
      </c>
      <c r="L15" s="16">
        <v>620.94299999999998</v>
      </c>
      <c r="M15" s="16"/>
      <c r="N15" s="16">
        <v>11</v>
      </c>
      <c r="O15" s="16" t="s">
        <v>75</v>
      </c>
      <c r="P15" s="16">
        <v>838.83399999999995</v>
      </c>
    </row>
    <row r="16" spans="1:16" x14ac:dyDescent="0.4">
      <c r="B16" s="16">
        <v>12</v>
      </c>
      <c r="C16" s="16" t="s">
        <v>76</v>
      </c>
      <c r="D16" s="16">
        <v>721.09500000000003</v>
      </c>
      <c r="E16" s="16"/>
      <c r="F16" s="16">
        <v>12</v>
      </c>
      <c r="G16" s="16" t="s">
        <v>77</v>
      </c>
      <c r="H16" s="16">
        <v>471.35</v>
      </c>
      <c r="I16" s="16"/>
      <c r="J16" s="16">
        <v>12</v>
      </c>
      <c r="K16" s="16" t="s">
        <v>74</v>
      </c>
      <c r="L16" s="16">
        <v>987.255</v>
      </c>
      <c r="M16" s="16"/>
      <c r="N16" s="16">
        <v>12</v>
      </c>
      <c r="O16" s="16" t="s">
        <v>75</v>
      </c>
      <c r="P16" s="16">
        <v>978.26499999999999</v>
      </c>
    </row>
    <row r="17" spans="2:16" x14ac:dyDescent="0.4">
      <c r="B17" s="16">
        <v>13</v>
      </c>
      <c r="C17" s="16" t="s">
        <v>76</v>
      </c>
      <c r="D17" s="16">
        <v>425.91500000000002</v>
      </c>
      <c r="E17" s="16"/>
      <c r="F17" s="16">
        <v>13</v>
      </c>
      <c r="G17" s="16" t="s">
        <v>77</v>
      </c>
      <c r="H17" s="16">
        <v>193.56200000000001</v>
      </c>
      <c r="I17" s="16"/>
      <c r="J17" s="16">
        <v>13</v>
      </c>
      <c r="K17" s="16" t="s">
        <v>74</v>
      </c>
      <c r="L17" s="16">
        <v>1189.7080000000001</v>
      </c>
      <c r="M17" s="16"/>
      <c r="N17" s="16">
        <v>13</v>
      </c>
      <c r="O17" s="16" t="s">
        <v>78</v>
      </c>
      <c r="P17" s="16">
        <v>1124.048</v>
      </c>
    </row>
    <row r="18" spans="2:16" x14ac:dyDescent="0.4">
      <c r="B18" s="16">
        <v>14</v>
      </c>
      <c r="C18" s="16" t="s">
        <v>79</v>
      </c>
      <c r="D18" s="16">
        <v>669.79700000000003</v>
      </c>
      <c r="E18" s="16"/>
      <c r="F18" s="16">
        <v>14</v>
      </c>
      <c r="G18" s="16" t="s">
        <v>77</v>
      </c>
      <c r="H18" s="16">
        <v>804.83100000000002</v>
      </c>
      <c r="I18" s="16"/>
      <c r="J18" s="16">
        <v>14</v>
      </c>
      <c r="K18" s="16" t="s">
        <v>80</v>
      </c>
      <c r="L18" s="16">
        <v>1979.395</v>
      </c>
      <c r="M18" s="16"/>
      <c r="N18" s="16">
        <v>14</v>
      </c>
      <c r="O18" s="16" t="s">
        <v>81</v>
      </c>
      <c r="P18" s="16">
        <v>2060.982</v>
      </c>
    </row>
    <row r="19" spans="2:16" x14ac:dyDescent="0.4">
      <c r="B19" s="16">
        <v>15</v>
      </c>
      <c r="C19" s="16" t="s">
        <v>79</v>
      </c>
      <c r="D19" s="16">
        <v>1026.729</v>
      </c>
      <c r="E19" s="16"/>
      <c r="F19" s="16">
        <v>15</v>
      </c>
      <c r="G19" s="16" t="s">
        <v>77</v>
      </c>
      <c r="H19" s="16">
        <v>582.25</v>
      </c>
      <c r="I19" s="16"/>
      <c r="J19" s="16">
        <v>15</v>
      </c>
      <c r="K19" s="16" t="s">
        <v>82</v>
      </c>
      <c r="L19" s="16">
        <v>4945.165</v>
      </c>
      <c r="M19" s="16"/>
      <c r="N19" s="16">
        <v>15</v>
      </c>
      <c r="O19" s="16" t="s">
        <v>81</v>
      </c>
      <c r="P19" s="16">
        <v>1164.3040000000001</v>
      </c>
    </row>
    <row r="20" spans="2:16" x14ac:dyDescent="0.4">
      <c r="B20" s="16">
        <v>16</v>
      </c>
      <c r="C20" s="16" t="s">
        <v>83</v>
      </c>
      <c r="D20" s="16">
        <v>672.53300000000002</v>
      </c>
      <c r="E20" s="16"/>
      <c r="F20" s="16">
        <v>16</v>
      </c>
      <c r="G20" s="16" t="s">
        <v>84</v>
      </c>
      <c r="H20" s="16">
        <v>548.05100000000004</v>
      </c>
      <c r="I20" s="16"/>
      <c r="J20" s="16">
        <v>16</v>
      </c>
      <c r="K20" s="16" t="s">
        <v>82</v>
      </c>
      <c r="L20" s="16">
        <v>591.04399999999998</v>
      </c>
      <c r="M20" s="16"/>
      <c r="N20" s="16">
        <v>16</v>
      </c>
      <c r="O20" s="16" t="s">
        <v>85</v>
      </c>
      <c r="P20" s="16">
        <v>752.16600000000005</v>
      </c>
    </row>
    <row r="21" spans="2:16" x14ac:dyDescent="0.4">
      <c r="B21" s="16">
        <v>17</v>
      </c>
      <c r="C21" s="16" t="s">
        <v>83</v>
      </c>
      <c r="D21" s="16">
        <v>774.053</v>
      </c>
      <c r="E21" s="16"/>
      <c r="F21" s="16">
        <v>17</v>
      </c>
      <c r="G21" s="16" t="s">
        <v>86</v>
      </c>
      <c r="H21" s="16">
        <v>925.30700000000002</v>
      </c>
      <c r="I21" s="16"/>
      <c r="J21" s="16">
        <v>17</v>
      </c>
      <c r="K21" s="16" t="s">
        <v>87</v>
      </c>
      <c r="L21" s="16">
        <v>789.29600000000005</v>
      </c>
      <c r="M21" s="16"/>
      <c r="N21" s="16">
        <v>17</v>
      </c>
      <c r="O21" s="16" t="s">
        <v>85</v>
      </c>
      <c r="P21" s="16">
        <v>1066.3019999999999</v>
      </c>
    </row>
    <row r="22" spans="2:16" x14ac:dyDescent="0.4">
      <c r="B22" s="16">
        <v>18</v>
      </c>
      <c r="C22" s="16" t="s">
        <v>88</v>
      </c>
      <c r="D22" s="16">
        <v>975.33399999999995</v>
      </c>
      <c r="E22" s="16"/>
      <c r="F22" s="16">
        <v>18</v>
      </c>
      <c r="G22" s="16" t="s">
        <v>86</v>
      </c>
      <c r="H22" s="16">
        <v>1001.325</v>
      </c>
      <c r="I22" s="16"/>
      <c r="J22" s="16">
        <v>18</v>
      </c>
      <c r="K22" s="16" t="s">
        <v>87</v>
      </c>
      <c r="L22" s="16">
        <v>711.61699999999996</v>
      </c>
      <c r="M22" s="16"/>
      <c r="N22" s="16">
        <v>18</v>
      </c>
      <c r="O22" s="16" t="s">
        <v>89</v>
      </c>
      <c r="P22" s="16">
        <v>1184.8230000000001</v>
      </c>
    </row>
    <row r="23" spans="2:16" x14ac:dyDescent="0.4">
      <c r="B23" s="16">
        <v>19</v>
      </c>
      <c r="C23" s="16" t="s">
        <v>90</v>
      </c>
      <c r="D23" s="16">
        <v>826.71799999999996</v>
      </c>
      <c r="E23" s="16"/>
      <c r="F23" s="16">
        <v>19</v>
      </c>
      <c r="G23" s="16" t="s">
        <v>91</v>
      </c>
      <c r="H23" s="16">
        <v>780.99</v>
      </c>
      <c r="I23" s="16"/>
      <c r="J23" s="16">
        <v>19</v>
      </c>
      <c r="K23" s="16" t="s">
        <v>87</v>
      </c>
      <c r="L23" s="16">
        <v>797.69899999999996</v>
      </c>
      <c r="M23" s="16"/>
      <c r="N23" s="16">
        <v>19</v>
      </c>
      <c r="O23" s="16" t="s">
        <v>92</v>
      </c>
      <c r="P23" s="16">
        <v>1164.8900000000001</v>
      </c>
    </row>
    <row r="24" spans="2:16" x14ac:dyDescent="0.4">
      <c r="B24" s="16">
        <v>20</v>
      </c>
      <c r="C24" s="16" t="s">
        <v>90</v>
      </c>
      <c r="D24" s="16">
        <v>564.46699999999998</v>
      </c>
      <c r="E24" s="16"/>
      <c r="F24" s="16">
        <v>20</v>
      </c>
      <c r="G24" s="16" t="s">
        <v>93</v>
      </c>
      <c r="H24" s="16">
        <v>995.85299999999995</v>
      </c>
      <c r="I24" s="16"/>
      <c r="J24" s="16"/>
      <c r="K24" s="16"/>
      <c r="L24" s="16"/>
      <c r="M24" s="16"/>
      <c r="N24" s="16">
        <v>20</v>
      </c>
      <c r="O24" s="16" t="s">
        <v>94</v>
      </c>
      <c r="P24" s="16">
        <v>1282.4349999999999</v>
      </c>
    </row>
    <row r="25" spans="2:16" x14ac:dyDescent="0.4">
      <c r="B25" s="16"/>
      <c r="C25" s="16"/>
      <c r="D25" s="16"/>
      <c r="E25" s="16"/>
      <c r="F25" s="16">
        <v>21</v>
      </c>
      <c r="G25" s="16" t="s">
        <v>93</v>
      </c>
      <c r="H25" s="16">
        <v>538.86699999999996</v>
      </c>
      <c r="I25" s="16"/>
      <c r="J25" s="16"/>
      <c r="K25" s="16"/>
      <c r="L25" s="16"/>
      <c r="M25" s="16"/>
      <c r="N25" s="16">
        <v>21</v>
      </c>
      <c r="O25" s="16" t="s">
        <v>95</v>
      </c>
      <c r="P25" s="16">
        <v>1512.8330000000001</v>
      </c>
    </row>
    <row r="26" spans="2:16" x14ac:dyDescent="0.4"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>
        <v>22</v>
      </c>
      <c r="O26" s="16" t="s">
        <v>96</v>
      </c>
      <c r="P26" s="16">
        <v>1495.9290000000001</v>
      </c>
    </row>
    <row r="27" spans="2:16" x14ac:dyDescent="0.4"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>
        <v>23</v>
      </c>
      <c r="O27" s="16" t="s">
        <v>97</v>
      </c>
      <c r="P27" s="16">
        <v>592.02099999999996</v>
      </c>
    </row>
    <row r="28" spans="2:16" x14ac:dyDescent="0.4"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>
        <v>24</v>
      </c>
      <c r="O28" s="16" t="s">
        <v>97</v>
      </c>
      <c r="P28" s="16">
        <v>1028.7809999999999</v>
      </c>
    </row>
    <row r="29" spans="2:16" x14ac:dyDescent="0.4">
      <c r="B29" s="17" t="s">
        <v>47</v>
      </c>
      <c r="C29" s="17" t="s">
        <v>48</v>
      </c>
      <c r="D29" s="17" t="s">
        <v>49</v>
      </c>
      <c r="E29" s="17"/>
      <c r="F29" s="17" t="s">
        <v>50</v>
      </c>
      <c r="G29" s="17" t="s">
        <v>48</v>
      </c>
      <c r="H29" s="17" t="s">
        <v>49</v>
      </c>
      <c r="I29" s="17"/>
      <c r="J29" s="17" t="s">
        <v>51</v>
      </c>
      <c r="K29" s="17" t="s">
        <v>48</v>
      </c>
      <c r="L29" s="17" t="s">
        <v>49</v>
      </c>
      <c r="M29" s="17"/>
      <c r="N29" s="17" t="s">
        <v>52</v>
      </c>
      <c r="O29" s="17" t="s">
        <v>48</v>
      </c>
      <c r="P29" s="17" t="s">
        <v>49</v>
      </c>
    </row>
    <row r="30" spans="2:16" x14ac:dyDescent="0.4">
      <c r="B30" s="17">
        <v>1</v>
      </c>
      <c r="C30" s="17" t="s">
        <v>98</v>
      </c>
      <c r="D30" s="17">
        <v>897.65499999999997</v>
      </c>
      <c r="E30" s="17"/>
      <c r="F30" s="17">
        <v>1</v>
      </c>
      <c r="G30" s="17" t="s">
        <v>99</v>
      </c>
      <c r="H30" s="17">
        <v>771.80600000000004</v>
      </c>
      <c r="I30" s="17"/>
      <c r="J30" s="17">
        <v>1</v>
      </c>
      <c r="K30" s="17" t="s">
        <v>100</v>
      </c>
      <c r="L30" s="17">
        <v>824.27599999999995</v>
      </c>
      <c r="M30" s="17"/>
      <c r="N30" s="17">
        <v>1</v>
      </c>
      <c r="O30" s="17" t="s">
        <v>101</v>
      </c>
      <c r="P30" s="17">
        <v>1459.0930000000001</v>
      </c>
    </row>
    <row r="31" spans="2:16" x14ac:dyDescent="0.4">
      <c r="B31" s="17">
        <v>2</v>
      </c>
      <c r="C31" s="17" t="s">
        <v>98</v>
      </c>
      <c r="D31" s="17">
        <v>484.24700000000001</v>
      </c>
      <c r="E31" s="17"/>
      <c r="F31" s="17">
        <v>2</v>
      </c>
      <c r="G31" s="17" t="s">
        <v>99</v>
      </c>
      <c r="H31" s="17">
        <v>624.851</v>
      </c>
      <c r="I31" s="17"/>
      <c r="J31" s="17">
        <v>2</v>
      </c>
      <c r="K31" s="17" t="s">
        <v>100</v>
      </c>
      <c r="L31" s="17">
        <v>1397.731</v>
      </c>
      <c r="M31" s="17"/>
      <c r="N31" s="17">
        <v>2</v>
      </c>
      <c r="O31" s="17" t="s">
        <v>102</v>
      </c>
      <c r="P31" s="17">
        <v>2046.8140000000001</v>
      </c>
    </row>
    <row r="32" spans="2:16" x14ac:dyDescent="0.4">
      <c r="B32" s="17">
        <v>3</v>
      </c>
      <c r="C32" s="17" t="s">
        <v>103</v>
      </c>
      <c r="D32" s="17">
        <v>938.20500000000004</v>
      </c>
      <c r="E32" s="17"/>
      <c r="F32" s="17">
        <v>3</v>
      </c>
      <c r="G32" s="17" t="s">
        <v>104</v>
      </c>
      <c r="H32" s="17">
        <v>778.74300000000005</v>
      </c>
      <c r="I32" s="17"/>
      <c r="J32" s="17">
        <v>3</v>
      </c>
      <c r="K32" s="17" t="s">
        <v>105</v>
      </c>
      <c r="L32" s="17">
        <v>926.96799999999996</v>
      </c>
      <c r="M32" s="17"/>
      <c r="N32" s="17">
        <v>3</v>
      </c>
      <c r="O32" s="17" t="s">
        <v>106</v>
      </c>
      <c r="P32" s="17">
        <v>1153.2629999999999</v>
      </c>
    </row>
    <row r="33" spans="2:16" x14ac:dyDescent="0.4">
      <c r="B33" s="17">
        <v>4</v>
      </c>
      <c r="C33" s="17" t="s">
        <v>103</v>
      </c>
      <c r="D33" s="17">
        <v>503.78899999999999</v>
      </c>
      <c r="E33" s="17"/>
      <c r="F33" s="17">
        <v>4</v>
      </c>
      <c r="G33" s="17" t="s">
        <v>104</v>
      </c>
      <c r="H33" s="17">
        <v>1425.2860000000001</v>
      </c>
      <c r="I33" s="17"/>
      <c r="J33" s="17">
        <v>4</v>
      </c>
      <c r="K33" s="17" t="s">
        <v>105</v>
      </c>
      <c r="L33" s="17">
        <v>1407.1120000000001</v>
      </c>
      <c r="M33" s="17"/>
      <c r="N33" s="17">
        <v>4</v>
      </c>
      <c r="O33" s="17" t="s">
        <v>106</v>
      </c>
      <c r="P33" s="17">
        <v>1004.354</v>
      </c>
    </row>
    <row r="34" spans="2:16" x14ac:dyDescent="0.4">
      <c r="B34" s="17">
        <v>5</v>
      </c>
      <c r="C34" s="17" t="s">
        <v>103</v>
      </c>
      <c r="D34" s="17">
        <v>732.42899999999997</v>
      </c>
      <c r="E34" s="17"/>
      <c r="F34" s="17">
        <v>5</v>
      </c>
      <c r="G34" s="17" t="s">
        <v>107</v>
      </c>
      <c r="H34" s="17">
        <v>689.92499999999995</v>
      </c>
      <c r="I34" s="17"/>
      <c r="J34" s="17">
        <v>5</v>
      </c>
      <c r="K34" s="17" t="s">
        <v>108</v>
      </c>
      <c r="L34" s="17">
        <v>857.69200000000001</v>
      </c>
      <c r="M34" s="17"/>
      <c r="N34" s="17">
        <v>5</v>
      </c>
      <c r="O34" s="17" t="s">
        <v>106</v>
      </c>
      <c r="P34" s="17">
        <v>613.80999999999995</v>
      </c>
    </row>
    <row r="35" spans="2:16" x14ac:dyDescent="0.4">
      <c r="B35" s="17">
        <v>6</v>
      </c>
      <c r="C35" s="17" t="s">
        <v>109</v>
      </c>
      <c r="D35" s="17">
        <v>1250.874</v>
      </c>
      <c r="E35" s="17"/>
      <c r="F35" s="17">
        <v>6</v>
      </c>
      <c r="G35" s="17" t="s">
        <v>107</v>
      </c>
      <c r="H35" s="17">
        <v>1228.3040000000001</v>
      </c>
      <c r="I35" s="17"/>
      <c r="J35" s="17">
        <v>6</v>
      </c>
      <c r="K35" s="17" t="s">
        <v>108</v>
      </c>
      <c r="L35" s="17">
        <v>1155.3150000000001</v>
      </c>
      <c r="M35" s="17"/>
      <c r="N35" s="17">
        <v>6</v>
      </c>
      <c r="O35" s="17" t="s">
        <v>110</v>
      </c>
      <c r="P35" s="17">
        <v>1163.0340000000001</v>
      </c>
    </row>
    <row r="36" spans="2:16" x14ac:dyDescent="0.4">
      <c r="B36" s="17">
        <v>7</v>
      </c>
      <c r="C36" s="17" t="s">
        <v>111</v>
      </c>
      <c r="D36" s="17">
        <v>1002.204</v>
      </c>
      <c r="E36" s="17"/>
      <c r="F36" s="17">
        <v>7</v>
      </c>
      <c r="G36" s="17" t="s">
        <v>112</v>
      </c>
      <c r="H36" s="17">
        <v>546.39</v>
      </c>
      <c r="I36" s="17"/>
      <c r="J36" s="17">
        <v>7</v>
      </c>
      <c r="K36" s="17" t="s">
        <v>113</v>
      </c>
      <c r="L36" s="17">
        <v>1602.53</v>
      </c>
      <c r="M36" s="17"/>
      <c r="N36" s="17">
        <v>7</v>
      </c>
      <c r="O36" s="17" t="s">
        <v>114</v>
      </c>
      <c r="P36" s="17">
        <v>959.798</v>
      </c>
    </row>
    <row r="37" spans="2:16" x14ac:dyDescent="0.4">
      <c r="B37" s="17">
        <v>8</v>
      </c>
      <c r="C37" s="17" t="s">
        <v>115</v>
      </c>
      <c r="D37" s="17">
        <v>372.85899999999998</v>
      </c>
      <c r="E37" s="17"/>
      <c r="F37" s="17">
        <v>8</v>
      </c>
      <c r="G37" s="17" t="s">
        <v>112</v>
      </c>
      <c r="H37" s="17">
        <v>512.38800000000003</v>
      </c>
      <c r="I37" s="17"/>
      <c r="J37" s="17">
        <v>8</v>
      </c>
      <c r="K37" s="17" t="s">
        <v>116</v>
      </c>
      <c r="L37" s="17">
        <v>1467.3979999999999</v>
      </c>
      <c r="M37" s="17"/>
      <c r="N37" s="17">
        <v>8</v>
      </c>
      <c r="O37" s="17" t="s">
        <v>114</v>
      </c>
      <c r="P37" s="17">
        <v>1205.9280000000001</v>
      </c>
    </row>
    <row r="38" spans="2:16" x14ac:dyDescent="0.4">
      <c r="B38" s="17">
        <v>9</v>
      </c>
      <c r="C38" s="17" t="s">
        <v>115</v>
      </c>
      <c r="D38" s="17">
        <v>650.255</v>
      </c>
      <c r="E38" s="17"/>
      <c r="F38" s="17">
        <v>9</v>
      </c>
      <c r="G38" s="17" t="s">
        <v>112</v>
      </c>
      <c r="H38" s="17">
        <v>318.23899999999998</v>
      </c>
      <c r="I38" s="17"/>
      <c r="J38" s="17">
        <v>9</v>
      </c>
      <c r="K38" s="17" t="s">
        <v>117</v>
      </c>
      <c r="L38" s="17">
        <v>717.28399999999999</v>
      </c>
      <c r="M38" s="17"/>
      <c r="N38" s="17">
        <v>9</v>
      </c>
      <c r="O38" s="17" t="s">
        <v>118</v>
      </c>
      <c r="P38" s="17">
        <v>2098.991</v>
      </c>
    </row>
    <row r="39" spans="2:16" x14ac:dyDescent="0.4">
      <c r="B39" s="17">
        <v>10</v>
      </c>
      <c r="C39" s="17" t="s">
        <v>119</v>
      </c>
      <c r="D39" s="17">
        <v>348.23599999999999</v>
      </c>
      <c r="E39" s="17"/>
      <c r="F39" s="17">
        <v>10</v>
      </c>
      <c r="G39" s="17" t="s">
        <v>120</v>
      </c>
      <c r="H39" s="17">
        <v>1094.7349999999999</v>
      </c>
      <c r="I39" s="17"/>
      <c r="J39" s="17">
        <v>10</v>
      </c>
      <c r="K39" s="17" t="s">
        <v>117</v>
      </c>
      <c r="L39" s="17">
        <v>657.09500000000003</v>
      </c>
      <c r="M39" s="17"/>
      <c r="N39" s="17">
        <v>10</v>
      </c>
      <c r="O39" s="17" t="s">
        <v>118</v>
      </c>
      <c r="P39" s="17">
        <v>855.83600000000001</v>
      </c>
    </row>
    <row r="40" spans="2:16" x14ac:dyDescent="0.4">
      <c r="B40" s="17">
        <v>11</v>
      </c>
      <c r="C40" s="17" t="s">
        <v>119</v>
      </c>
      <c r="D40" s="17">
        <v>492.65</v>
      </c>
      <c r="E40" s="17"/>
      <c r="F40" s="17">
        <v>11</v>
      </c>
      <c r="G40" s="17" t="s">
        <v>121</v>
      </c>
      <c r="H40" s="17">
        <v>712.49599999999998</v>
      </c>
      <c r="I40" s="17"/>
      <c r="J40" s="17">
        <v>11</v>
      </c>
      <c r="K40" s="17" t="s">
        <v>122</v>
      </c>
      <c r="L40" s="17">
        <v>2551.0920000000001</v>
      </c>
      <c r="M40" s="17"/>
      <c r="N40" s="17">
        <v>11</v>
      </c>
      <c r="O40" s="17" t="s">
        <v>118</v>
      </c>
      <c r="P40" s="17">
        <v>813.82100000000003</v>
      </c>
    </row>
    <row r="41" spans="2:16" x14ac:dyDescent="0.4">
      <c r="B41" s="17">
        <v>12</v>
      </c>
      <c r="C41" s="17" t="s">
        <v>123</v>
      </c>
      <c r="D41" s="17">
        <v>530.46400000000006</v>
      </c>
      <c r="E41" s="17"/>
      <c r="F41" s="17">
        <v>12</v>
      </c>
      <c r="G41" s="17" t="s">
        <v>124</v>
      </c>
      <c r="H41" s="17">
        <v>1146.6189999999999</v>
      </c>
      <c r="I41" s="17"/>
      <c r="J41" s="17">
        <v>12</v>
      </c>
      <c r="K41" s="17" t="s">
        <v>125</v>
      </c>
      <c r="L41" s="17">
        <v>924.81799999999998</v>
      </c>
      <c r="M41" s="17"/>
      <c r="N41" s="17">
        <v>12</v>
      </c>
      <c r="O41" s="17" t="s">
        <v>126</v>
      </c>
      <c r="P41" s="17">
        <v>2007.633</v>
      </c>
    </row>
    <row r="42" spans="2:16" x14ac:dyDescent="0.4">
      <c r="B42" s="17">
        <v>13</v>
      </c>
      <c r="C42" s="17" t="s">
        <v>123</v>
      </c>
      <c r="D42" s="17">
        <v>615.95899999999995</v>
      </c>
      <c r="E42" s="17"/>
      <c r="F42" s="17">
        <v>13</v>
      </c>
      <c r="G42" s="17" t="s">
        <v>124</v>
      </c>
      <c r="H42" s="17">
        <v>896.28700000000003</v>
      </c>
      <c r="I42" s="17"/>
      <c r="J42" s="17">
        <v>13</v>
      </c>
      <c r="K42" s="17" t="s">
        <v>125</v>
      </c>
      <c r="L42" s="17">
        <v>816.26300000000003</v>
      </c>
      <c r="M42" s="17"/>
      <c r="N42" s="17">
        <v>13</v>
      </c>
      <c r="O42" s="17" t="s">
        <v>127</v>
      </c>
      <c r="P42" s="17">
        <v>1433.298</v>
      </c>
    </row>
    <row r="43" spans="2:16" x14ac:dyDescent="0.4">
      <c r="B43" s="17">
        <v>14</v>
      </c>
      <c r="C43" s="17" t="s">
        <v>128</v>
      </c>
      <c r="D43" s="17">
        <v>502.32299999999998</v>
      </c>
      <c r="E43" s="17"/>
      <c r="F43" s="17">
        <v>14</v>
      </c>
      <c r="G43" s="17" t="s">
        <v>129</v>
      </c>
      <c r="H43" s="17">
        <v>714.84100000000001</v>
      </c>
      <c r="I43" s="17"/>
      <c r="J43" s="17">
        <v>14</v>
      </c>
      <c r="K43" s="17" t="s">
        <v>130</v>
      </c>
      <c r="L43" s="17">
        <v>442.03699999999998</v>
      </c>
      <c r="M43" s="17"/>
      <c r="N43" s="17">
        <v>14</v>
      </c>
      <c r="O43" s="17" t="s">
        <v>131</v>
      </c>
      <c r="P43" s="17">
        <v>1632.82</v>
      </c>
    </row>
    <row r="44" spans="2:16" x14ac:dyDescent="0.4">
      <c r="B44" s="17">
        <v>15</v>
      </c>
      <c r="C44" s="17" t="s">
        <v>128</v>
      </c>
      <c r="D44" s="17">
        <v>593.19299999999998</v>
      </c>
      <c r="E44" s="17"/>
      <c r="F44" s="17">
        <v>15</v>
      </c>
      <c r="G44" s="17" t="s">
        <v>129</v>
      </c>
      <c r="H44" s="17">
        <v>991.65200000000004</v>
      </c>
      <c r="I44" s="17"/>
      <c r="J44" s="17">
        <v>15</v>
      </c>
      <c r="K44" s="17" t="s">
        <v>130</v>
      </c>
      <c r="L44" s="17">
        <v>2081.9899999999998</v>
      </c>
    </row>
    <row r="45" spans="2:16" x14ac:dyDescent="0.4">
      <c r="B45" s="17">
        <v>16</v>
      </c>
      <c r="C45" s="17" t="s">
        <v>128</v>
      </c>
      <c r="D45" s="17">
        <v>434.51299999999998</v>
      </c>
      <c r="E45" s="17"/>
      <c r="F45" s="17">
        <v>16</v>
      </c>
      <c r="G45" s="17" t="s">
        <v>129</v>
      </c>
      <c r="H45" s="17">
        <v>287.16800000000001</v>
      </c>
      <c r="I45" s="17"/>
      <c r="J45" s="17">
        <v>16</v>
      </c>
      <c r="K45" s="17" t="s">
        <v>132</v>
      </c>
      <c r="L45" s="17">
        <v>2117.8490000000002</v>
      </c>
    </row>
    <row r="46" spans="2:16" x14ac:dyDescent="0.4">
      <c r="B46" s="17">
        <v>17</v>
      </c>
      <c r="C46" s="17" t="s">
        <v>133</v>
      </c>
      <c r="D46" s="17">
        <v>357.32299999999998</v>
      </c>
      <c r="E46" s="17"/>
      <c r="F46" s="17">
        <v>17</v>
      </c>
      <c r="G46" s="17" t="s">
        <v>134</v>
      </c>
      <c r="H46" s="17">
        <v>1050.0820000000001</v>
      </c>
      <c r="I46" s="17"/>
      <c r="J46" s="17">
        <v>17</v>
      </c>
      <c r="K46" s="17" t="s">
        <v>135</v>
      </c>
      <c r="L46" s="17">
        <v>2317.1759999999999</v>
      </c>
    </row>
    <row r="47" spans="2:16" x14ac:dyDescent="0.4">
      <c r="B47" s="17">
        <v>18</v>
      </c>
      <c r="C47" s="17" t="s">
        <v>133</v>
      </c>
      <c r="D47" s="17">
        <v>369.73200000000003</v>
      </c>
      <c r="E47" s="17"/>
      <c r="F47" s="17">
        <v>18</v>
      </c>
      <c r="G47" s="17" t="s">
        <v>136</v>
      </c>
      <c r="H47" s="17">
        <v>1433.395</v>
      </c>
      <c r="I47" s="17"/>
      <c r="J47" s="17"/>
      <c r="K47" s="17"/>
      <c r="L47" s="17"/>
    </row>
    <row r="48" spans="2:16" x14ac:dyDescent="0.4">
      <c r="B48" s="17">
        <v>19</v>
      </c>
      <c r="C48" s="17" t="s">
        <v>133</v>
      </c>
      <c r="D48" s="17">
        <v>551.56899999999996</v>
      </c>
      <c r="E48" s="17"/>
      <c r="F48" s="17"/>
      <c r="G48" s="17"/>
      <c r="H48" s="17"/>
      <c r="I48" s="17"/>
      <c r="J48" s="17"/>
      <c r="K48" s="17"/>
      <c r="L48" s="17"/>
    </row>
    <row r="53" spans="2:16" x14ac:dyDescent="0.4">
      <c r="B53" s="18" t="s">
        <v>47</v>
      </c>
      <c r="C53" s="18" t="s">
        <v>48</v>
      </c>
      <c r="D53" s="18" t="s">
        <v>49</v>
      </c>
      <c r="E53" s="18"/>
      <c r="F53" s="18" t="s">
        <v>50</v>
      </c>
      <c r="G53" s="18" t="s">
        <v>48</v>
      </c>
      <c r="H53" s="18" t="s">
        <v>49</v>
      </c>
      <c r="I53" s="18"/>
      <c r="J53" s="18" t="s">
        <v>51</v>
      </c>
      <c r="K53" s="18" t="s">
        <v>48</v>
      </c>
      <c r="L53" s="18" t="s">
        <v>49</v>
      </c>
      <c r="M53" s="18"/>
      <c r="N53" s="18" t="s">
        <v>52</v>
      </c>
      <c r="O53" s="18" t="s">
        <v>48</v>
      </c>
      <c r="P53" s="18" t="s">
        <v>49</v>
      </c>
    </row>
    <row r="54" spans="2:16" x14ac:dyDescent="0.4">
      <c r="B54" s="18">
        <v>1</v>
      </c>
      <c r="C54" s="18" t="s">
        <v>137</v>
      </c>
      <c r="D54" s="18">
        <v>719.298</v>
      </c>
      <c r="E54" s="18"/>
      <c r="F54" s="18">
        <v>1</v>
      </c>
      <c r="G54" s="18" t="s">
        <v>138</v>
      </c>
      <c r="H54" s="18">
        <v>1054.7629999999999</v>
      </c>
      <c r="I54" s="18"/>
      <c r="J54" s="18">
        <v>1</v>
      </c>
      <c r="K54" s="18" t="s">
        <v>139</v>
      </c>
      <c r="L54" s="18">
        <v>512.88099999999997</v>
      </c>
      <c r="M54" s="18"/>
      <c r="N54" s="18">
        <v>1</v>
      </c>
      <c r="O54" s="18" t="s">
        <v>140</v>
      </c>
      <c r="P54" s="18">
        <v>760.36800000000005</v>
      </c>
    </row>
    <row r="55" spans="2:16" x14ac:dyDescent="0.4">
      <c r="B55" s="18">
        <v>2</v>
      </c>
      <c r="C55" s="18" t="s">
        <v>137</v>
      </c>
      <c r="D55" s="18">
        <v>394.34399999999999</v>
      </c>
      <c r="E55" s="18"/>
      <c r="F55" s="18">
        <v>2</v>
      </c>
      <c r="G55" s="18" t="s">
        <v>141</v>
      </c>
      <c r="H55" s="18">
        <v>513.65899999999999</v>
      </c>
      <c r="I55" s="18"/>
      <c r="J55" s="18">
        <v>2</v>
      </c>
      <c r="K55" s="18" t="s">
        <v>139</v>
      </c>
      <c r="L55" s="18">
        <v>1446.7719999999999</v>
      </c>
      <c r="M55" s="18"/>
      <c r="N55" s="18">
        <v>2</v>
      </c>
      <c r="O55" s="18" t="s">
        <v>140</v>
      </c>
      <c r="P55" s="18">
        <v>849.22199999999998</v>
      </c>
    </row>
    <row r="56" spans="2:16" x14ac:dyDescent="0.4">
      <c r="B56" s="18">
        <v>3</v>
      </c>
      <c r="C56" s="18" t="s">
        <v>137</v>
      </c>
      <c r="D56" s="18">
        <v>329.91800000000001</v>
      </c>
      <c r="E56" s="18"/>
      <c r="F56" s="18">
        <v>3</v>
      </c>
      <c r="G56" s="18" t="s">
        <v>141</v>
      </c>
      <c r="H56" s="18">
        <v>1627.9829999999999</v>
      </c>
      <c r="I56" s="18"/>
      <c r="J56" s="18">
        <v>3</v>
      </c>
      <c r="K56" s="18" t="s">
        <v>142</v>
      </c>
      <c r="L56" s="18">
        <v>724.35900000000004</v>
      </c>
      <c r="M56" s="18"/>
      <c r="N56" s="18">
        <v>3</v>
      </c>
      <c r="O56" s="18" t="s">
        <v>140</v>
      </c>
      <c r="P56" s="18">
        <v>1799.9490000000001</v>
      </c>
    </row>
    <row r="57" spans="2:16" x14ac:dyDescent="0.4">
      <c r="B57" s="18">
        <v>4</v>
      </c>
      <c r="C57" s="18" t="s">
        <v>143</v>
      </c>
      <c r="D57" s="18">
        <v>395.90100000000001</v>
      </c>
      <c r="E57" s="18"/>
      <c r="F57" s="18">
        <v>4</v>
      </c>
      <c r="G57" s="18" t="s">
        <v>141</v>
      </c>
      <c r="H57" s="18">
        <v>1002.502</v>
      </c>
      <c r="I57" s="18"/>
      <c r="J57" s="18">
        <v>4</v>
      </c>
      <c r="K57" s="18" t="s">
        <v>142</v>
      </c>
      <c r="L57" s="18">
        <v>1069.556</v>
      </c>
      <c r="M57" s="18"/>
      <c r="N57" s="18">
        <v>4</v>
      </c>
      <c r="O57" s="18" t="s">
        <v>144</v>
      </c>
      <c r="P57" s="18">
        <v>1354.998</v>
      </c>
    </row>
    <row r="58" spans="2:16" x14ac:dyDescent="0.4">
      <c r="B58" s="18">
        <v>5</v>
      </c>
      <c r="C58" s="18" t="s">
        <v>143</v>
      </c>
      <c r="D58" s="18">
        <v>366.41300000000001</v>
      </c>
      <c r="E58" s="18"/>
      <c r="F58" s="18">
        <v>5</v>
      </c>
      <c r="G58" s="18" t="s">
        <v>145</v>
      </c>
      <c r="H58" s="18">
        <v>440.96100000000001</v>
      </c>
      <c r="I58" s="18"/>
      <c r="J58" s="18">
        <v>5</v>
      </c>
      <c r="K58" s="18" t="s">
        <v>142</v>
      </c>
      <c r="L58" s="18">
        <v>682.99800000000005</v>
      </c>
      <c r="M58" s="18"/>
      <c r="N58" s="18">
        <v>5</v>
      </c>
      <c r="O58" s="18" t="s">
        <v>144</v>
      </c>
      <c r="P58" s="18">
        <v>1192.7639999999999</v>
      </c>
    </row>
    <row r="59" spans="2:16" x14ac:dyDescent="0.4">
      <c r="B59" s="18">
        <v>6</v>
      </c>
      <c r="C59" s="18" t="s">
        <v>143</v>
      </c>
      <c r="D59" s="18">
        <v>781.09699999999998</v>
      </c>
      <c r="E59" s="18"/>
      <c r="F59" s="18">
        <v>6</v>
      </c>
      <c r="G59" s="18" t="s">
        <v>145</v>
      </c>
      <c r="H59" s="18">
        <v>210.11600000000001</v>
      </c>
      <c r="I59" s="18"/>
      <c r="J59" s="18">
        <v>6</v>
      </c>
      <c r="K59" s="18" t="s">
        <v>146</v>
      </c>
      <c r="L59" s="18">
        <v>486.99400000000003</v>
      </c>
      <c r="M59" s="18"/>
      <c r="N59" s="18">
        <v>6</v>
      </c>
      <c r="O59" s="18" t="s">
        <v>147</v>
      </c>
      <c r="P59" s="18">
        <v>648.44899999999996</v>
      </c>
    </row>
    <row r="60" spans="2:16" x14ac:dyDescent="0.4">
      <c r="B60" s="18">
        <v>7</v>
      </c>
      <c r="C60" s="18" t="s">
        <v>143</v>
      </c>
      <c r="D60" s="18">
        <v>249.43299999999999</v>
      </c>
      <c r="E60" s="18"/>
      <c r="F60" s="18">
        <v>7</v>
      </c>
      <c r="G60" s="18" t="s">
        <v>145</v>
      </c>
      <c r="H60" s="18">
        <v>273.08199999999999</v>
      </c>
      <c r="I60" s="18"/>
      <c r="J60" s="18">
        <v>7</v>
      </c>
      <c r="K60" s="18" t="s">
        <v>148</v>
      </c>
      <c r="L60" s="18">
        <v>1970.066</v>
      </c>
      <c r="M60" s="18"/>
      <c r="N60" s="18">
        <v>7</v>
      </c>
      <c r="O60" s="18" t="s">
        <v>147</v>
      </c>
      <c r="P60" s="18">
        <v>965.32500000000005</v>
      </c>
    </row>
    <row r="61" spans="2:16" x14ac:dyDescent="0.4">
      <c r="B61" s="18">
        <v>8</v>
      </c>
      <c r="C61" s="18" t="s">
        <v>143</v>
      </c>
      <c r="D61" s="18">
        <v>331.37700000000001</v>
      </c>
      <c r="E61" s="18"/>
      <c r="F61" s="18">
        <v>8</v>
      </c>
      <c r="G61" s="18" t="s">
        <v>149</v>
      </c>
      <c r="H61" s="18">
        <v>840.755</v>
      </c>
      <c r="I61" s="18"/>
      <c r="J61" s="18">
        <v>8</v>
      </c>
      <c r="K61" s="18" t="s">
        <v>148</v>
      </c>
      <c r="L61" s="18">
        <v>359.017</v>
      </c>
      <c r="M61" s="18"/>
      <c r="N61" s="18">
        <v>8</v>
      </c>
      <c r="O61" s="18" t="s">
        <v>147</v>
      </c>
      <c r="P61" s="18">
        <v>371.18200000000002</v>
      </c>
    </row>
    <row r="62" spans="2:16" x14ac:dyDescent="0.4">
      <c r="B62" s="18">
        <v>9</v>
      </c>
      <c r="C62" s="18" t="s">
        <v>150</v>
      </c>
      <c r="D62" s="18">
        <v>987.61199999999997</v>
      </c>
      <c r="E62" s="18"/>
      <c r="F62" s="18">
        <v>9</v>
      </c>
      <c r="G62" s="18" t="s">
        <v>149</v>
      </c>
      <c r="H62" s="18">
        <v>664.02</v>
      </c>
      <c r="I62" s="18"/>
      <c r="J62" s="18">
        <v>9</v>
      </c>
      <c r="K62" s="18" t="s">
        <v>151</v>
      </c>
      <c r="L62" s="18">
        <v>880.17</v>
      </c>
      <c r="M62" s="18"/>
      <c r="N62" s="18">
        <v>9</v>
      </c>
      <c r="O62" s="18" t="s">
        <v>152</v>
      </c>
      <c r="P62" s="18">
        <v>2330.1529999999998</v>
      </c>
    </row>
    <row r="63" spans="2:16" x14ac:dyDescent="0.4">
      <c r="B63" s="18">
        <v>10</v>
      </c>
      <c r="C63" s="18" t="s">
        <v>150</v>
      </c>
      <c r="D63" s="18">
        <v>269.38400000000001</v>
      </c>
      <c r="E63" s="18"/>
      <c r="F63" s="18">
        <v>10</v>
      </c>
      <c r="G63" s="18" t="s">
        <v>153</v>
      </c>
      <c r="H63" s="18">
        <v>1216.6079999999999</v>
      </c>
      <c r="I63" s="18"/>
      <c r="J63" s="18">
        <v>10</v>
      </c>
      <c r="K63" s="18" t="s">
        <v>151</v>
      </c>
      <c r="L63" s="18">
        <v>574.48500000000001</v>
      </c>
      <c r="M63" s="18"/>
      <c r="N63" s="18">
        <v>10</v>
      </c>
      <c r="O63" s="18" t="s">
        <v>152</v>
      </c>
      <c r="P63" s="18">
        <v>2564.6959999999999</v>
      </c>
    </row>
    <row r="64" spans="2:16" x14ac:dyDescent="0.4">
      <c r="B64" s="18">
        <v>11</v>
      </c>
      <c r="C64" s="18" t="s">
        <v>150</v>
      </c>
      <c r="D64" s="18">
        <v>341.20699999999999</v>
      </c>
      <c r="E64" s="18"/>
      <c r="F64" s="18">
        <v>11</v>
      </c>
      <c r="G64" s="18" t="s">
        <v>153</v>
      </c>
      <c r="H64" s="18">
        <v>1833.7190000000001</v>
      </c>
      <c r="I64" s="18"/>
      <c r="J64" s="18">
        <v>11</v>
      </c>
      <c r="K64" s="18" t="s">
        <v>154</v>
      </c>
      <c r="L64" s="18">
        <v>1282.4939999999999</v>
      </c>
      <c r="M64" s="18"/>
      <c r="N64" s="18">
        <v>11</v>
      </c>
      <c r="O64" s="18" t="s">
        <v>155</v>
      </c>
      <c r="P64" s="18">
        <v>2470.0030000000002</v>
      </c>
    </row>
    <row r="65" spans="2:16" x14ac:dyDescent="0.4">
      <c r="B65" s="18">
        <v>12</v>
      </c>
      <c r="C65" s="18" t="s">
        <v>156</v>
      </c>
      <c r="D65" s="18">
        <v>879.00199999999995</v>
      </c>
      <c r="E65" s="18"/>
      <c r="F65" s="18">
        <v>12</v>
      </c>
      <c r="G65" s="18" t="s">
        <v>153</v>
      </c>
      <c r="H65" s="18">
        <v>673.07100000000003</v>
      </c>
      <c r="I65" s="18"/>
      <c r="J65" s="18">
        <v>12</v>
      </c>
      <c r="K65" s="18" t="s">
        <v>157</v>
      </c>
      <c r="L65" s="18">
        <v>942.74699999999996</v>
      </c>
      <c r="M65" s="18"/>
      <c r="N65" s="18">
        <v>12</v>
      </c>
      <c r="O65" s="18" t="s">
        <v>155</v>
      </c>
      <c r="P65" s="18">
        <v>1943.2049999999999</v>
      </c>
    </row>
    <row r="66" spans="2:16" x14ac:dyDescent="0.4">
      <c r="B66" s="18">
        <v>13</v>
      </c>
      <c r="C66" s="18" t="s">
        <v>156</v>
      </c>
      <c r="D66" s="18">
        <v>668.01</v>
      </c>
      <c r="E66" s="18"/>
      <c r="F66" s="18">
        <v>13</v>
      </c>
      <c r="G66" s="18" t="s">
        <v>158</v>
      </c>
      <c r="H66" s="18">
        <v>369.33300000000003</v>
      </c>
      <c r="I66" s="18"/>
      <c r="J66" s="18">
        <v>13</v>
      </c>
      <c r="K66" s="18" t="s">
        <v>157</v>
      </c>
      <c r="L66" s="18">
        <v>593.75400000000002</v>
      </c>
      <c r="M66" s="18"/>
      <c r="N66" s="18">
        <v>13</v>
      </c>
      <c r="O66" s="18" t="s">
        <v>159</v>
      </c>
      <c r="P66" s="18">
        <v>1505.4559999999999</v>
      </c>
    </row>
    <row r="67" spans="2:16" x14ac:dyDescent="0.4">
      <c r="B67" s="18">
        <v>14</v>
      </c>
      <c r="C67" s="18" t="s">
        <v>160</v>
      </c>
      <c r="D67" s="18">
        <v>262.08499999999998</v>
      </c>
      <c r="E67" s="18"/>
      <c r="F67" s="18">
        <v>14</v>
      </c>
      <c r="G67" s="18" t="s">
        <v>161</v>
      </c>
      <c r="H67" s="18">
        <v>574.29</v>
      </c>
      <c r="I67" s="18"/>
      <c r="J67" s="18">
        <v>14</v>
      </c>
      <c r="K67" s="18" t="s">
        <v>162</v>
      </c>
      <c r="L67" s="18">
        <v>1199.771</v>
      </c>
      <c r="M67" s="18"/>
      <c r="N67" s="18">
        <v>14</v>
      </c>
      <c r="O67" s="18" t="s">
        <v>163</v>
      </c>
      <c r="P67" s="18">
        <v>1592.364</v>
      </c>
    </row>
    <row r="68" spans="2:16" x14ac:dyDescent="0.4">
      <c r="B68" s="18">
        <v>15</v>
      </c>
      <c r="C68" s="18" t="s">
        <v>160</v>
      </c>
      <c r="D68" s="18">
        <v>497.50400000000002</v>
      </c>
      <c r="E68" s="18"/>
      <c r="F68" s="18">
        <v>15</v>
      </c>
      <c r="G68" s="18" t="s">
        <v>164</v>
      </c>
      <c r="H68" s="18">
        <v>357.36200000000002</v>
      </c>
      <c r="I68" s="18"/>
      <c r="J68" s="18">
        <v>15</v>
      </c>
      <c r="K68" s="18" t="s">
        <v>162</v>
      </c>
      <c r="L68" s="18">
        <v>908.78200000000004</v>
      </c>
      <c r="M68" s="18"/>
      <c r="N68" s="18">
        <v>15</v>
      </c>
      <c r="O68" s="18" t="s">
        <v>165</v>
      </c>
      <c r="P68" s="18">
        <v>2597.4929999999999</v>
      </c>
    </row>
    <row r="69" spans="2:16" x14ac:dyDescent="0.4">
      <c r="B69" s="18">
        <v>16</v>
      </c>
      <c r="C69" s="18" t="s">
        <v>160</v>
      </c>
      <c r="D69" s="18">
        <v>670.24900000000002</v>
      </c>
      <c r="E69" s="18"/>
      <c r="F69" s="18">
        <v>16</v>
      </c>
      <c r="G69" s="18" t="s">
        <v>166</v>
      </c>
      <c r="H69" s="18">
        <v>544.99699999999996</v>
      </c>
      <c r="I69" s="18"/>
      <c r="J69" s="18">
        <v>16</v>
      </c>
      <c r="K69" s="18" t="s">
        <v>167</v>
      </c>
      <c r="L69" s="18">
        <v>616.42999999999995</v>
      </c>
      <c r="M69" s="18"/>
      <c r="N69" s="18">
        <v>16</v>
      </c>
      <c r="O69" s="18" t="s">
        <v>165</v>
      </c>
      <c r="P69" s="18">
        <v>865.37699999999995</v>
      </c>
    </row>
    <row r="70" spans="2:16" x14ac:dyDescent="0.4">
      <c r="B70" s="18">
        <v>17</v>
      </c>
      <c r="C70" s="18" t="s">
        <v>160</v>
      </c>
      <c r="D70" s="18">
        <v>659.05700000000002</v>
      </c>
      <c r="E70" s="18"/>
      <c r="F70" s="18">
        <v>17</v>
      </c>
      <c r="G70" s="18" t="s">
        <v>168</v>
      </c>
      <c r="H70" s="18">
        <v>648.15700000000004</v>
      </c>
      <c r="I70" s="18"/>
      <c r="J70" s="18">
        <v>17</v>
      </c>
      <c r="K70" s="18" t="s">
        <v>167</v>
      </c>
      <c r="L70" s="18">
        <v>882.31100000000004</v>
      </c>
      <c r="M70" s="18"/>
      <c r="N70" s="18">
        <v>17</v>
      </c>
      <c r="O70" s="18" t="s">
        <v>169</v>
      </c>
      <c r="P70" s="18">
        <v>1103.229</v>
      </c>
    </row>
    <row r="71" spans="2:16" x14ac:dyDescent="0.4">
      <c r="B71" s="18">
        <v>18</v>
      </c>
      <c r="C71" s="18" t="s">
        <v>160</v>
      </c>
      <c r="D71" s="18">
        <v>607.37900000000002</v>
      </c>
      <c r="E71" s="18"/>
      <c r="F71" s="18">
        <v>18</v>
      </c>
      <c r="G71" s="18" t="s">
        <v>168</v>
      </c>
      <c r="H71" s="18">
        <v>1302.25</v>
      </c>
      <c r="I71" s="18"/>
      <c r="J71" s="18">
        <v>18</v>
      </c>
      <c r="K71" s="18" t="s">
        <v>167</v>
      </c>
      <c r="L71" s="18">
        <v>1019.922</v>
      </c>
      <c r="M71" s="18"/>
      <c r="N71" s="18">
        <v>18</v>
      </c>
      <c r="O71" s="18" t="s">
        <v>169</v>
      </c>
      <c r="P71" s="18">
        <v>2338.4250000000002</v>
      </c>
    </row>
    <row r="72" spans="2:16" x14ac:dyDescent="0.4">
      <c r="B72" s="18">
        <v>19</v>
      </c>
      <c r="C72" s="18" t="s">
        <v>170</v>
      </c>
      <c r="D72" s="18">
        <v>299.16399999999999</v>
      </c>
      <c r="E72" s="18"/>
      <c r="F72" s="18"/>
      <c r="G72" s="18"/>
      <c r="H72" s="18"/>
      <c r="I72" s="18"/>
      <c r="J72" s="18">
        <v>19</v>
      </c>
      <c r="K72" s="18" t="s">
        <v>171</v>
      </c>
      <c r="L72" s="18">
        <v>924.548</v>
      </c>
      <c r="M72" s="18"/>
      <c r="N72" s="18">
        <v>19</v>
      </c>
      <c r="O72" s="18" t="s">
        <v>172</v>
      </c>
      <c r="P72" s="18">
        <v>2868.9209999999998</v>
      </c>
    </row>
    <row r="73" spans="2:16" x14ac:dyDescent="0.4">
      <c r="B73" s="18">
        <v>20</v>
      </c>
      <c r="C73" s="18" t="s">
        <v>170</v>
      </c>
      <c r="D73" s="18">
        <v>267.63200000000001</v>
      </c>
      <c r="E73" s="18"/>
      <c r="F73" s="18"/>
      <c r="G73" s="18"/>
      <c r="H73" s="18"/>
      <c r="I73" s="18"/>
      <c r="J73" s="18">
        <v>20</v>
      </c>
      <c r="K73" s="18" t="s">
        <v>171</v>
      </c>
      <c r="L73" s="18">
        <v>797.447</v>
      </c>
      <c r="M73" s="18"/>
      <c r="N73" s="18">
        <v>20</v>
      </c>
      <c r="O73" s="18" t="s">
        <v>172</v>
      </c>
      <c r="P73" s="18">
        <v>766.88800000000003</v>
      </c>
    </row>
    <row r="74" spans="2:16" x14ac:dyDescent="0.4">
      <c r="B74" s="18">
        <v>21</v>
      </c>
      <c r="C74" s="18" t="s">
        <v>170</v>
      </c>
      <c r="D74" s="18">
        <v>1192.278</v>
      </c>
      <c r="E74" s="18"/>
      <c r="F74" s="18"/>
      <c r="G74" s="18"/>
      <c r="H74" s="18"/>
      <c r="I74" s="18"/>
      <c r="J74" s="18"/>
      <c r="K74" s="18"/>
      <c r="L74" s="18"/>
      <c r="M74" s="18"/>
      <c r="N74" s="18">
        <v>21</v>
      </c>
      <c r="O74" s="18" t="s">
        <v>172</v>
      </c>
      <c r="P74" s="18">
        <v>1127.462</v>
      </c>
    </row>
    <row r="75" spans="2:16" x14ac:dyDescent="0.4">
      <c r="B75" s="18">
        <v>22</v>
      </c>
      <c r="C75" s="18" t="s">
        <v>173</v>
      </c>
      <c r="D75" s="18">
        <v>464.512</v>
      </c>
      <c r="E75" s="18"/>
      <c r="F75" s="18"/>
      <c r="G75" s="18"/>
      <c r="H75" s="18"/>
      <c r="I75" s="18"/>
      <c r="J75" s="18"/>
      <c r="K75" s="18"/>
      <c r="L75" s="18"/>
      <c r="M75" s="18"/>
      <c r="N75" s="18">
        <v>22</v>
      </c>
      <c r="O75" s="18" t="s">
        <v>172</v>
      </c>
      <c r="P75" s="18">
        <v>243.78899999999999</v>
      </c>
    </row>
    <row r="76" spans="2:16" x14ac:dyDescent="0.4">
      <c r="B76" s="18">
        <v>23</v>
      </c>
      <c r="C76" s="18" t="s">
        <v>173</v>
      </c>
      <c r="D76" s="18">
        <v>1390.0340000000001</v>
      </c>
      <c r="E76" s="18"/>
      <c r="F76" s="18"/>
      <c r="G76" s="18"/>
      <c r="H76" s="18"/>
      <c r="I76" s="18"/>
      <c r="J76" s="18"/>
      <c r="K76" s="18"/>
      <c r="L76" s="18"/>
      <c r="M76" s="18"/>
      <c r="N76" s="18">
        <v>23</v>
      </c>
      <c r="O76" s="18" t="s">
        <v>172</v>
      </c>
      <c r="P76" s="18">
        <v>2234.681</v>
      </c>
    </row>
    <row r="77" spans="2:16" x14ac:dyDescent="0.4">
      <c r="B77" s="18">
        <v>24</v>
      </c>
      <c r="C77" s="18" t="s">
        <v>174</v>
      </c>
      <c r="D77" s="18">
        <v>415.755</v>
      </c>
      <c r="E77" s="18"/>
      <c r="F77" s="18"/>
      <c r="G77" s="18"/>
      <c r="H77" s="18"/>
      <c r="I77" s="18"/>
      <c r="J77" s="18"/>
      <c r="K77" s="18"/>
      <c r="L77" s="18"/>
      <c r="M77" s="18"/>
      <c r="N77" s="18">
        <v>24</v>
      </c>
      <c r="O77" s="18" t="s">
        <v>172</v>
      </c>
      <c r="P77" s="18">
        <v>1068.68</v>
      </c>
    </row>
    <row r="78" spans="2:16" x14ac:dyDescent="0.4">
      <c r="B78" s="18">
        <v>25</v>
      </c>
      <c r="C78" s="18" t="s">
        <v>174</v>
      </c>
      <c r="D78" s="18">
        <v>297.21800000000002</v>
      </c>
      <c r="E78" s="18"/>
      <c r="F78" s="18"/>
      <c r="G78" s="18"/>
      <c r="H78" s="18"/>
      <c r="I78" s="18"/>
      <c r="J78" s="18"/>
      <c r="K78" s="18"/>
      <c r="L78" s="18"/>
      <c r="M78" s="18"/>
      <c r="N78" s="18">
        <v>25</v>
      </c>
      <c r="O78" s="18" t="s">
        <v>172</v>
      </c>
      <c r="P78" s="18">
        <v>1336.604</v>
      </c>
    </row>
    <row r="79" spans="2:16" x14ac:dyDescent="0.4">
      <c r="B79" s="18">
        <v>26</v>
      </c>
      <c r="C79" s="18" t="s">
        <v>174</v>
      </c>
      <c r="D79" s="18">
        <v>959.875</v>
      </c>
      <c r="E79" s="18"/>
      <c r="F79" s="18"/>
      <c r="G79" s="18"/>
      <c r="H79" s="18"/>
      <c r="I79" s="18"/>
      <c r="J79" s="18"/>
      <c r="K79" s="18"/>
      <c r="L79" s="18"/>
      <c r="M79" s="18"/>
      <c r="N79" s="18">
        <v>26</v>
      </c>
      <c r="O79" s="18" t="s">
        <v>172</v>
      </c>
      <c r="P79" s="18">
        <v>1499.0329999999999</v>
      </c>
    </row>
    <row r="80" spans="2:16" x14ac:dyDescent="0.4">
      <c r="B80" s="18">
        <v>27</v>
      </c>
      <c r="C80" s="18" t="s">
        <v>175</v>
      </c>
      <c r="D80" s="18">
        <v>359.30900000000003</v>
      </c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</row>
    <row r="81" spans="2:16" x14ac:dyDescent="0.4">
      <c r="B81" s="18">
        <v>28</v>
      </c>
      <c r="C81" s="18" t="s">
        <v>175</v>
      </c>
      <c r="D81" s="18">
        <v>307.63099999999997</v>
      </c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</row>
    <row r="82" spans="2:16" x14ac:dyDescent="0.4">
      <c r="B82" s="18">
        <v>29</v>
      </c>
      <c r="C82" s="18" t="s">
        <v>176</v>
      </c>
      <c r="D82" s="18">
        <v>274.93099999999998</v>
      </c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</row>
    <row r="83" spans="2:16" x14ac:dyDescent="0.4">
      <c r="B83" s="18">
        <v>30</v>
      </c>
      <c r="C83" s="18" t="s">
        <v>176</v>
      </c>
      <c r="D83" s="18">
        <v>1186.5360000000001</v>
      </c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</row>
    <row r="84" spans="2:16" x14ac:dyDescent="0.4">
      <c r="B84" s="18">
        <v>31</v>
      </c>
      <c r="C84" s="18" t="s">
        <v>176</v>
      </c>
      <c r="D84" s="18">
        <v>909.95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C1AB2-462C-4DEB-A5AC-917C3FCB9ECF}">
  <dimension ref="A1:T131"/>
  <sheetViews>
    <sheetView workbookViewId="0">
      <selection activeCell="C21" sqref="C21"/>
    </sheetView>
  </sheetViews>
  <sheetFormatPr defaultRowHeight="14.6" x14ac:dyDescent="0.4"/>
  <sheetData>
    <row r="1" spans="1:20" x14ac:dyDescent="0.4">
      <c r="A1" t="s">
        <v>5</v>
      </c>
    </row>
    <row r="2" spans="1:20" x14ac:dyDescent="0.4">
      <c r="A2" s="22"/>
    </row>
    <row r="3" spans="1:20" s="18" customFormat="1" x14ac:dyDescent="0.4">
      <c r="A3" s="18" t="s">
        <v>179</v>
      </c>
      <c r="H3" s="18" t="s">
        <v>50</v>
      </c>
      <c r="O3" s="18" t="s">
        <v>180</v>
      </c>
    </row>
    <row r="4" spans="1:20" s="18" customFormat="1" x14ac:dyDescent="0.4">
      <c r="A4" s="18" t="s">
        <v>34</v>
      </c>
      <c r="B4" s="18" t="s">
        <v>181</v>
      </c>
      <c r="C4" s="18" t="s">
        <v>182</v>
      </c>
      <c r="D4" s="18" t="s">
        <v>183</v>
      </c>
      <c r="E4" s="18" t="s">
        <v>184</v>
      </c>
      <c r="F4" s="18" t="s">
        <v>185</v>
      </c>
      <c r="H4" s="18" t="s">
        <v>34</v>
      </c>
      <c r="I4" s="18" t="s">
        <v>181</v>
      </c>
      <c r="J4" s="18" t="s">
        <v>182</v>
      </c>
      <c r="K4" s="18" t="s">
        <v>183</v>
      </c>
      <c r="L4" s="18" t="s">
        <v>184</v>
      </c>
      <c r="M4" s="18" t="s">
        <v>185</v>
      </c>
      <c r="O4" s="18" t="s">
        <v>34</v>
      </c>
      <c r="P4" s="18" t="s">
        <v>181</v>
      </c>
      <c r="Q4" s="18" t="s">
        <v>182</v>
      </c>
      <c r="R4" s="18" t="s">
        <v>183</v>
      </c>
      <c r="S4" s="18" t="s">
        <v>184</v>
      </c>
      <c r="T4" s="18" t="s">
        <v>185</v>
      </c>
    </row>
    <row r="5" spans="1:20" s="18" customFormat="1" x14ac:dyDescent="0.4">
      <c r="A5" s="18">
        <v>1</v>
      </c>
      <c r="B5" s="15">
        <v>2.7700000000000001E-7</v>
      </c>
      <c r="C5" s="19">
        <f>B5*10^9</f>
        <v>277</v>
      </c>
      <c r="D5" s="15">
        <v>2.245E-9</v>
      </c>
      <c r="E5" s="18">
        <f>D5*10^12</f>
        <v>2245</v>
      </c>
      <c r="F5" s="18">
        <f>(B5/D5)/1000</f>
        <v>0.12338530066815144</v>
      </c>
      <c r="H5" s="18">
        <v>1</v>
      </c>
      <c r="I5" s="15">
        <v>1.4789999999999999E-6</v>
      </c>
      <c r="J5" s="19">
        <f>I5*10^9</f>
        <v>1479</v>
      </c>
      <c r="K5" s="15">
        <v>1.285E-9</v>
      </c>
      <c r="L5" s="18">
        <f>K5*10^12</f>
        <v>1285</v>
      </c>
      <c r="M5" s="18">
        <f>(I5/K5)/1000</f>
        <v>1.1509727626459143</v>
      </c>
      <c r="O5" s="18">
        <v>1</v>
      </c>
      <c r="P5" s="15">
        <v>1.068E-7</v>
      </c>
      <c r="Q5" s="19">
        <f>P5*10^9</f>
        <v>106.8</v>
      </c>
      <c r="R5" s="15">
        <v>1.076E-9</v>
      </c>
      <c r="S5" s="18">
        <f>R5*10^12</f>
        <v>1076</v>
      </c>
      <c r="T5" s="18">
        <f>(P5/R5)/1000</f>
        <v>9.9256505576208187E-2</v>
      </c>
    </row>
    <row r="6" spans="1:20" s="18" customFormat="1" x14ac:dyDescent="0.4">
      <c r="A6" s="18">
        <v>3</v>
      </c>
      <c r="B6" s="15">
        <v>4.5040000000000004E-6</v>
      </c>
      <c r="C6" s="19">
        <f>B6*10^9</f>
        <v>4504</v>
      </c>
      <c r="D6" s="15">
        <v>2.086E-9</v>
      </c>
      <c r="E6" s="18">
        <f>D6*10^12</f>
        <v>2086</v>
      </c>
      <c r="F6" s="18">
        <f>(B6/D6)/1000</f>
        <v>2.1591562799616488</v>
      </c>
      <c r="H6" s="18">
        <v>3</v>
      </c>
      <c r="I6" s="15">
        <v>1.0359999999999999E-6</v>
      </c>
      <c r="J6" s="19">
        <f>I6*10^9</f>
        <v>1036</v>
      </c>
      <c r="K6" s="15">
        <v>1.026E-9</v>
      </c>
      <c r="L6" s="18">
        <f>K6*10^12</f>
        <v>1026</v>
      </c>
      <c r="M6" s="18">
        <f>(I6/K6)/1000</f>
        <v>1.0097465886939569</v>
      </c>
      <c r="O6" s="18">
        <v>2</v>
      </c>
      <c r="P6" s="15">
        <v>7.1099999999999995E-8</v>
      </c>
      <c r="Q6" s="19">
        <f>P6*10^9</f>
        <v>71.099999999999994</v>
      </c>
      <c r="R6" s="15">
        <v>8.7650000000000002E-10</v>
      </c>
      <c r="S6" s="18">
        <f>R6*10^12</f>
        <v>876.5</v>
      </c>
      <c r="T6" s="18">
        <f>(P6/R6)/1000</f>
        <v>8.1118083285795783E-2</v>
      </c>
    </row>
    <row r="7" spans="1:20" s="18" customFormat="1" x14ac:dyDescent="0.4">
      <c r="A7" s="18">
        <v>4</v>
      </c>
      <c r="B7" s="15">
        <v>6.3219999999999996E-7</v>
      </c>
      <c r="C7" s="19">
        <f>B7*10^9</f>
        <v>632.19999999999993</v>
      </c>
      <c r="D7" s="15">
        <v>1.8680000000000002E-9</v>
      </c>
      <c r="E7" s="18">
        <f>D7*10^12</f>
        <v>1868.0000000000002</v>
      </c>
      <c r="F7" s="18">
        <f>(B7/D7)/1000</f>
        <v>0.33843683083511772</v>
      </c>
      <c r="H7" s="18">
        <v>4</v>
      </c>
      <c r="I7" s="15">
        <v>8.752E-7</v>
      </c>
      <c r="J7" s="19">
        <f>I7*10^9</f>
        <v>875.2</v>
      </c>
      <c r="K7" s="15">
        <v>8.6889999999999997E-10</v>
      </c>
      <c r="L7" s="18">
        <f>K7*10^12</f>
        <v>868.9</v>
      </c>
      <c r="M7" s="18">
        <f>(I7/K7)/1000</f>
        <v>1.0072505466682011</v>
      </c>
      <c r="O7" s="18">
        <v>3</v>
      </c>
      <c r="P7" s="15">
        <v>2.4359999999999998E-7</v>
      </c>
      <c r="Q7" s="19">
        <f>P7*10^9</f>
        <v>243.6</v>
      </c>
      <c r="R7" s="15">
        <v>7.544E-10</v>
      </c>
      <c r="S7" s="18">
        <f>R7*10^12</f>
        <v>754.4</v>
      </c>
      <c r="T7" s="18">
        <f>(P7/R7)/1000</f>
        <v>0.32290562036055143</v>
      </c>
    </row>
    <row r="8" spans="1:20" s="18" customFormat="1" x14ac:dyDescent="0.4">
      <c r="A8" s="18">
        <v>5</v>
      </c>
      <c r="B8" s="15">
        <v>1.592E-6</v>
      </c>
      <c r="C8" s="19">
        <f>B8*10^9</f>
        <v>1592</v>
      </c>
      <c r="D8" s="15">
        <v>3.1650000000000001E-9</v>
      </c>
      <c r="E8" s="18">
        <f>D8*10^12</f>
        <v>3165</v>
      </c>
      <c r="F8" s="18">
        <f>(B8/D8)/1000</f>
        <v>0.50300157977883098</v>
      </c>
      <c r="H8" s="18">
        <v>6</v>
      </c>
      <c r="I8" s="15">
        <v>1.0529999999999999E-6</v>
      </c>
      <c r="J8" s="19">
        <f>I8*10^9</f>
        <v>1053</v>
      </c>
      <c r="K8" s="15">
        <v>5.0540000000000003E-10</v>
      </c>
      <c r="L8" s="18">
        <f>K8*10^12</f>
        <v>505.40000000000003</v>
      </c>
      <c r="M8" s="18">
        <f>(I8/K8)/1000</f>
        <v>2.0834982192322911</v>
      </c>
      <c r="O8" s="18">
        <v>4</v>
      </c>
      <c r="P8" s="15">
        <v>3.728E-7</v>
      </c>
      <c r="Q8" s="19">
        <f>P8*10^9</f>
        <v>372.8</v>
      </c>
      <c r="R8" s="15">
        <v>7.9930000000000002E-10</v>
      </c>
      <c r="S8" s="18">
        <f>R8*10^12</f>
        <v>799.30000000000007</v>
      </c>
      <c r="T8" s="18">
        <f>(P8/R8)/1000</f>
        <v>0.46640810709370695</v>
      </c>
    </row>
    <row r="9" spans="1:20" s="18" customFormat="1" x14ac:dyDescent="0.4">
      <c r="A9" s="18">
        <v>6</v>
      </c>
      <c r="B9" s="15">
        <v>5.5420000000000003E-7</v>
      </c>
      <c r="C9" s="19">
        <f>B9*10^9</f>
        <v>554.20000000000005</v>
      </c>
      <c r="D9" s="15">
        <v>2.6759999999999999E-9</v>
      </c>
      <c r="E9" s="18">
        <f>D9*10^12</f>
        <v>2676</v>
      </c>
      <c r="F9" s="18">
        <f>(B9/D9)/1000</f>
        <v>0.20710014947683111</v>
      </c>
      <c r="H9" s="18">
        <v>7</v>
      </c>
      <c r="I9" s="15">
        <v>4.1909999999999999E-7</v>
      </c>
      <c r="J9" s="19">
        <f>I9*10^9</f>
        <v>419.09999999999997</v>
      </c>
      <c r="K9" s="15">
        <v>8.8970000000000004E-10</v>
      </c>
      <c r="L9" s="18">
        <f>K9*10^12</f>
        <v>889.7</v>
      </c>
      <c r="M9" s="18">
        <f>(I9/K9)/1000</f>
        <v>0.47105765988535453</v>
      </c>
      <c r="O9" s="18">
        <v>5</v>
      </c>
      <c r="P9" s="15">
        <v>9.3299999999999995E-8</v>
      </c>
      <c r="Q9" s="19">
        <f>P9*10^9</f>
        <v>93.3</v>
      </c>
      <c r="R9" s="15">
        <v>4.8329999999999998E-10</v>
      </c>
      <c r="S9" s="18">
        <f>R9*10^12</f>
        <v>483.29999999999995</v>
      </c>
      <c r="T9" s="18">
        <f>(P9/R9)/1000</f>
        <v>0.19304779639975173</v>
      </c>
    </row>
    <row r="10" spans="1:20" s="18" customFormat="1" x14ac:dyDescent="0.4">
      <c r="A10" s="18">
        <v>8</v>
      </c>
      <c r="B10" s="15">
        <v>6.9820000000000004E-7</v>
      </c>
      <c r="C10" s="19">
        <f>B10*10^9</f>
        <v>698.2</v>
      </c>
      <c r="D10" s="15">
        <v>1.103E-9</v>
      </c>
      <c r="E10" s="18">
        <f>D10*10^12</f>
        <v>1103</v>
      </c>
      <c r="F10" s="18">
        <f>(B10/D10)/1000</f>
        <v>0.63300090661831365</v>
      </c>
      <c r="H10" s="18">
        <v>8</v>
      </c>
      <c r="I10" s="15">
        <v>2.2300000000000001E-8</v>
      </c>
      <c r="J10" s="19">
        <f>I10*10^9</f>
        <v>22.3</v>
      </c>
      <c r="K10" s="15">
        <v>9.462000000000001E-10</v>
      </c>
      <c r="L10" s="18">
        <f>K10*10^12</f>
        <v>946.20000000000016</v>
      </c>
      <c r="M10" s="18">
        <f>(I10/K10)/1000</f>
        <v>2.3567956034664973E-2</v>
      </c>
      <c r="O10" s="18">
        <v>6</v>
      </c>
      <c r="P10" s="15">
        <v>3.544E-7</v>
      </c>
      <c r="Q10" s="19">
        <f>P10*10^9</f>
        <v>354.4</v>
      </c>
      <c r="R10" s="15">
        <v>9.5270000000000003E-10</v>
      </c>
      <c r="S10" s="18">
        <f>R10*10^12</f>
        <v>952.7</v>
      </c>
      <c r="T10" s="18">
        <f>(P10/R10)/1000</f>
        <v>0.3719953815471817</v>
      </c>
    </row>
    <row r="11" spans="1:20" s="18" customFormat="1" x14ac:dyDescent="0.4">
      <c r="A11" s="18">
        <v>9</v>
      </c>
      <c r="B11" s="15">
        <v>1.8169999999999999E-7</v>
      </c>
      <c r="C11" s="19">
        <f>B11*10^9</f>
        <v>181.7</v>
      </c>
      <c r="D11" s="15">
        <v>1.1659999999999999E-9</v>
      </c>
      <c r="E11" s="18">
        <f>D11*10^12</f>
        <v>1166</v>
      </c>
      <c r="F11" s="18">
        <f>(B11/D11)/1000</f>
        <v>0.15583190394511148</v>
      </c>
      <c r="H11" s="18">
        <v>9</v>
      </c>
      <c r="I11" s="15">
        <v>2.7669999999999999E-6</v>
      </c>
      <c r="J11" s="19">
        <f>I11*10^9</f>
        <v>2767</v>
      </c>
      <c r="K11" s="15">
        <v>1.846E-9</v>
      </c>
      <c r="L11" s="18">
        <f>K11*10^12</f>
        <v>1846</v>
      </c>
      <c r="M11" s="18">
        <f>(I11/K11)/1000</f>
        <v>1.498916576381365</v>
      </c>
      <c r="O11" s="18">
        <v>7</v>
      </c>
      <c r="P11" s="15">
        <v>5.0520000000000005E-7</v>
      </c>
      <c r="Q11" s="19">
        <f>P11*10^9</f>
        <v>505.20000000000005</v>
      </c>
      <c r="R11" s="15">
        <v>1.051E-9</v>
      </c>
      <c r="S11" s="18">
        <f>R11*10^12</f>
        <v>1051</v>
      </c>
      <c r="T11" s="18">
        <f>(P11/R11)/1000</f>
        <v>0.48068506184586113</v>
      </c>
    </row>
    <row r="12" spans="1:20" s="18" customFormat="1" x14ac:dyDescent="0.4">
      <c r="A12" s="18">
        <v>13</v>
      </c>
      <c r="B12" s="15">
        <v>4.8049999999999999E-7</v>
      </c>
      <c r="C12" s="19">
        <f>B12*10^9</f>
        <v>480.5</v>
      </c>
      <c r="D12" s="15">
        <v>2.6949999999999999E-9</v>
      </c>
      <c r="E12" s="18">
        <f>D12*10^12</f>
        <v>2695</v>
      </c>
      <c r="F12" s="18">
        <f>(B12/D12)/1000</f>
        <v>0.17829313543599259</v>
      </c>
      <c r="H12" s="18">
        <v>10</v>
      </c>
      <c r="I12" s="15">
        <v>1.9350000000000001E-7</v>
      </c>
      <c r="J12" s="19">
        <f>I12*10^9</f>
        <v>193.5</v>
      </c>
      <c r="K12" s="15">
        <v>7.4940000000000002E-10</v>
      </c>
      <c r="L12" s="18">
        <f>K12*10^12</f>
        <v>749.4</v>
      </c>
      <c r="M12" s="18">
        <f>(I12/K12)/1000</f>
        <v>0.25820656525220176</v>
      </c>
      <c r="O12" s="18">
        <v>8</v>
      </c>
      <c r="P12" s="15">
        <v>6.4420000000000001E-7</v>
      </c>
      <c r="Q12" s="19">
        <f>P12*10^9</f>
        <v>644.20000000000005</v>
      </c>
      <c r="R12" s="15">
        <v>2.009E-9</v>
      </c>
      <c r="S12" s="18">
        <f>R12*10^12</f>
        <v>2009</v>
      </c>
      <c r="T12" s="18">
        <f>(P12/R12)/1000</f>
        <v>0.32065704330512695</v>
      </c>
    </row>
    <row r="13" spans="1:20" s="18" customFormat="1" x14ac:dyDescent="0.4">
      <c r="A13" s="18">
        <v>15</v>
      </c>
      <c r="B13" s="15">
        <v>1.4449999999999999E-6</v>
      </c>
      <c r="C13" s="19">
        <f>B13*10^9</f>
        <v>1445</v>
      </c>
      <c r="D13" s="15">
        <v>3.2259999999999998E-9</v>
      </c>
      <c r="E13" s="18">
        <f>D13*10^12</f>
        <v>3226</v>
      </c>
      <c r="F13" s="18">
        <f>(B13/D13)/1000</f>
        <v>0.4479231246125232</v>
      </c>
      <c r="H13" s="18">
        <v>11</v>
      </c>
      <c r="I13" s="15">
        <v>4.634E-6</v>
      </c>
      <c r="J13" s="19">
        <f>I13*10^9</f>
        <v>4634</v>
      </c>
      <c r="K13" s="15">
        <v>8.4920000000000002E-10</v>
      </c>
      <c r="L13" s="18">
        <f>K13*10^12</f>
        <v>849.2</v>
      </c>
      <c r="M13" s="18">
        <f>(I13/K13)/1000</f>
        <v>5.456900612341026</v>
      </c>
      <c r="O13" s="18">
        <v>9</v>
      </c>
      <c r="P13" s="15">
        <v>6.8459999999999998E-7</v>
      </c>
      <c r="Q13" s="19">
        <f>P13*10^9</f>
        <v>684.6</v>
      </c>
      <c r="R13" s="15">
        <v>1.69E-9</v>
      </c>
      <c r="S13" s="18">
        <f>R13*10^12</f>
        <v>1690</v>
      </c>
      <c r="T13" s="18">
        <f>(P13/R13)/1000</f>
        <v>0.40508875739644967</v>
      </c>
    </row>
    <row r="14" spans="1:20" s="18" customFormat="1" x14ac:dyDescent="0.4">
      <c r="A14" s="22"/>
      <c r="B14" s="23"/>
      <c r="C14" s="24"/>
      <c r="D14" s="23"/>
      <c r="E14" s="22"/>
      <c r="F14" s="22"/>
      <c r="G14" s="22"/>
      <c r="H14" s="18">
        <v>12</v>
      </c>
      <c r="I14" s="15">
        <v>7.7960000000000002E-7</v>
      </c>
      <c r="J14" s="19">
        <f>I14*10^9</f>
        <v>779.6</v>
      </c>
      <c r="K14" s="15">
        <v>2.2010000000000002E-9</v>
      </c>
      <c r="L14" s="18">
        <f>K14*10^12</f>
        <v>2201</v>
      </c>
      <c r="M14" s="18">
        <f>(I14/K14)/1000</f>
        <v>0.35420263516583367</v>
      </c>
      <c r="O14" s="18">
        <v>10</v>
      </c>
      <c r="P14" s="15">
        <v>1.0499999999999999E-6</v>
      </c>
      <c r="Q14" s="19">
        <f>P14*10^9</f>
        <v>1050</v>
      </c>
      <c r="R14" s="15">
        <v>1.3959999999999999E-9</v>
      </c>
      <c r="S14" s="18">
        <f>R14*10^12</f>
        <v>1396</v>
      </c>
      <c r="T14" s="18">
        <f>(P14/R14)/1000</f>
        <v>0.75214899713467043</v>
      </c>
    </row>
    <row r="15" spans="1:20" s="18" customFormat="1" x14ac:dyDescent="0.4">
      <c r="A15" s="22"/>
      <c r="B15" s="23"/>
      <c r="C15" s="24"/>
      <c r="D15" s="23"/>
      <c r="E15" s="22"/>
      <c r="F15" s="22"/>
      <c r="G15" s="22"/>
      <c r="H15" s="18">
        <v>13</v>
      </c>
      <c r="I15" s="15">
        <v>2.0940000000000001E-7</v>
      </c>
      <c r="J15" s="19">
        <f>I15*10^9</f>
        <v>209.4</v>
      </c>
      <c r="K15" s="15">
        <v>1.198E-9</v>
      </c>
      <c r="L15" s="18">
        <f>K15*10^12</f>
        <v>1198</v>
      </c>
      <c r="M15" s="18">
        <f>(I15/K15)/1000</f>
        <v>0.17479131886477464</v>
      </c>
      <c r="O15" s="18">
        <v>11</v>
      </c>
      <c r="P15" s="15">
        <v>1.02E-7</v>
      </c>
      <c r="Q15" s="19">
        <f>P15*10^9</f>
        <v>102</v>
      </c>
      <c r="R15" s="15">
        <v>8.043E-10</v>
      </c>
      <c r="S15" s="18">
        <f>R15*10^12</f>
        <v>804.3</v>
      </c>
      <c r="T15" s="18">
        <f>(P15/R15)/1000</f>
        <v>0.1268183513614323</v>
      </c>
    </row>
    <row r="16" spans="1:20" s="18" customFormat="1" x14ac:dyDescent="0.4">
      <c r="A16" s="22"/>
      <c r="B16" s="23"/>
      <c r="C16" s="24"/>
      <c r="D16" s="23"/>
      <c r="E16" s="22"/>
      <c r="F16" s="22"/>
      <c r="G16" s="22"/>
      <c r="H16" s="18">
        <v>15</v>
      </c>
      <c r="I16" s="15">
        <v>1.029E-7</v>
      </c>
      <c r="J16" s="19">
        <f>I16*10^9</f>
        <v>102.9</v>
      </c>
      <c r="K16" s="15">
        <v>1.0020000000000001E-9</v>
      </c>
      <c r="L16" s="18">
        <f>K16*10^12</f>
        <v>1002</v>
      </c>
      <c r="M16" s="18">
        <f>(I16/K16)/1000</f>
        <v>0.10269461077844311</v>
      </c>
      <c r="O16" s="18">
        <v>12</v>
      </c>
      <c r="P16" s="15">
        <v>1.212E-8</v>
      </c>
      <c r="Q16" s="19">
        <f>P16*10^9</f>
        <v>12.120000000000001</v>
      </c>
      <c r="R16" s="15">
        <v>5.3840000000000002E-10</v>
      </c>
      <c r="S16" s="18">
        <f>R16*10^12</f>
        <v>538.4</v>
      </c>
      <c r="T16" s="18">
        <f>(P16/R16)/1000</f>
        <v>2.2511144130757801E-2</v>
      </c>
    </row>
    <row r="17" spans="1:20" s="18" customFormat="1" x14ac:dyDescent="0.4">
      <c r="A17" s="22"/>
      <c r="B17" s="22"/>
      <c r="C17" s="22"/>
      <c r="D17" s="22"/>
      <c r="E17" s="22"/>
      <c r="F17" s="22"/>
      <c r="G17" s="22"/>
      <c r="H17" s="18">
        <v>16</v>
      </c>
      <c r="I17" s="15">
        <v>1.393E-6</v>
      </c>
      <c r="J17" s="19">
        <f>I17*10^9</f>
        <v>1393</v>
      </c>
      <c r="K17" s="15">
        <v>1.1539999999999999E-9</v>
      </c>
      <c r="L17" s="18">
        <f>K17*10^12</f>
        <v>1154</v>
      </c>
      <c r="M17" s="18">
        <f>(I17/K17)/1000</f>
        <v>1.207105719237435</v>
      </c>
      <c r="O17" s="18">
        <v>14</v>
      </c>
      <c r="P17" s="15">
        <v>1.547E-7</v>
      </c>
      <c r="Q17" s="19">
        <f>P17*10^9</f>
        <v>154.69999999999999</v>
      </c>
      <c r="R17" s="15">
        <v>8.3049999999999998E-10</v>
      </c>
      <c r="S17" s="18">
        <f>R17*10^12</f>
        <v>830.5</v>
      </c>
      <c r="T17" s="18">
        <f>(P17/R17)/1000</f>
        <v>0.18627332931968696</v>
      </c>
    </row>
    <row r="18" spans="1:20" s="18" customFormat="1" x14ac:dyDescent="0.4">
      <c r="A18" s="22"/>
      <c r="B18" s="23"/>
      <c r="C18" s="24"/>
      <c r="D18" s="23"/>
      <c r="E18" s="22"/>
      <c r="F18" s="22"/>
      <c r="G18" s="22"/>
      <c r="H18" s="18">
        <v>17</v>
      </c>
      <c r="I18" s="15">
        <v>1.238E-6</v>
      </c>
      <c r="J18" s="19">
        <f>I18*10^9</f>
        <v>1238</v>
      </c>
      <c r="K18" s="15">
        <v>1.492E-9</v>
      </c>
      <c r="L18" s="18">
        <f>K18*10^12</f>
        <v>1492</v>
      </c>
      <c r="M18" s="18">
        <f>(I18/K18)/1000</f>
        <v>0.82975871313672933</v>
      </c>
      <c r="O18" s="18">
        <v>15</v>
      </c>
      <c r="P18" s="15">
        <v>9.6439999999999995E-8</v>
      </c>
      <c r="Q18" s="19">
        <f>P18*10^9</f>
        <v>96.44</v>
      </c>
      <c r="R18" s="15">
        <v>6.0099999999999999E-10</v>
      </c>
      <c r="S18" s="18">
        <f>R18*10^12</f>
        <v>601</v>
      </c>
      <c r="T18" s="18">
        <f>(P18/R18)/1000</f>
        <v>0.16046589018302829</v>
      </c>
    </row>
    <row r="19" spans="1:20" s="18" customFormat="1" x14ac:dyDescent="0.4">
      <c r="A19" s="22"/>
      <c r="B19" s="22"/>
      <c r="C19" s="22"/>
      <c r="D19" s="22"/>
      <c r="E19" s="22"/>
      <c r="F19" s="22"/>
      <c r="G19" s="22"/>
      <c r="H19" s="18">
        <v>19</v>
      </c>
      <c r="I19" s="15">
        <v>9.358E-7</v>
      </c>
      <c r="J19" s="19">
        <f>I19*10^9</f>
        <v>935.8</v>
      </c>
      <c r="K19" s="15">
        <v>6.2489999999999998E-10</v>
      </c>
      <c r="L19" s="18">
        <f>K19*10^12</f>
        <v>624.9</v>
      </c>
      <c r="M19" s="18">
        <f>(I19/K19)/1000</f>
        <v>1.4975196031365019</v>
      </c>
      <c r="O19" s="18">
        <v>17</v>
      </c>
      <c r="P19" s="15">
        <v>4.1289999999999998E-6</v>
      </c>
      <c r="Q19" s="19">
        <f>P19*10^9</f>
        <v>4129</v>
      </c>
      <c r="R19" s="15">
        <v>1.2469999999999999E-9</v>
      </c>
      <c r="S19" s="18">
        <f>R19*10^12</f>
        <v>1247</v>
      </c>
      <c r="T19" s="18">
        <f>(P19/R19)/1000</f>
        <v>3.3111467522052926</v>
      </c>
    </row>
    <row r="20" spans="1:20" s="18" customFormat="1" x14ac:dyDescent="0.4">
      <c r="A20" s="22"/>
      <c r="B20" s="23"/>
      <c r="C20" s="24"/>
      <c r="D20" s="23"/>
      <c r="E20" s="22"/>
      <c r="F20" s="22"/>
      <c r="G20" s="22"/>
      <c r="H20" s="18">
        <v>20</v>
      </c>
      <c r="I20" s="15">
        <v>1.122E-7</v>
      </c>
      <c r="J20" s="19">
        <f>I20*10^9</f>
        <v>112.2</v>
      </c>
      <c r="K20" s="15">
        <v>5.3579999999999995E-10</v>
      </c>
      <c r="L20" s="18">
        <f>K20*10^12</f>
        <v>535.79999999999995</v>
      </c>
      <c r="M20" s="18">
        <f>(I20/K20)/1000</f>
        <v>0.20940649496080629</v>
      </c>
      <c r="O20" s="18">
        <v>19</v>
      </c>
      <c r="P20" s="15">
        <v>5.228E-7</v>
      </c>
      <c r="Q20" s="19">
        <f>P20*10^9</f>
        <v>522.79999999999995</v>
      </c>
      <c r="R20" s="15">
        <v>3.0509999999999999E-9</v>
      </c>
      <c r="S20" s="18">
        <f>R20*10^12</f>
        <v>3051</v>
      </c>
      <c r="T20" s="18">
        <f>(P20/R20)/1000</f>
        <v>0.17135365453949525</v>
      </c>
    </row>
    <row r="21" spans="1:20" s="18" customFormat="1" x14ac:dyDescent="0.4">
      <c r="A21" s="22"/>
      <c r="B21" s="23"/>
      <c r="C21" s="24"/>
      <c r="D21" s="23"/>
      <c r="E21" s="22"/>
      <c r="F21" s="22"/>
      <c r="G21" s="22"/>
      <c r="H21" s="18">
        <v>21</v>
      </c>
      <c r="I21" s="15">
        <v>4.9709999999999997E-7</v>
      </c>
      <c r="J21" s="19">
        <f>I21*10^9</f>
        <v>497.09999999999997</v>
      </c>
      <c r="K21" s="15">
        <v>8.9179999999999996E-10</v>
      </c>
      <c r="L21" s="18">
        <f>K21*10^12</f>
        <v>891.8</v>
      </c>
      <c r="M21" s="18">
        <f>(I21/K21)/1000</f>
        <v>0.55741197577932267</v>
      </c>
      <c r="O21" s="18">
        <v>20</v>
      </c>
      <c r="P21" s="15">
        <v>1.9889999999999999E-7</v>
      </c>
      <c r="Q21" s="19">
        <f>P21*10^9</f>
        <v>198.89999999999998</v>
      </c>
      <c r="R21" s="15">
        <v>1.3020000000000001E-9</v>
      </c>
      <c r="S21" s="18">
        <f>R21*10^12</f>
        <v>1302</v>
      </c>
      <c r="T21" s="18">
        <f>(P21/R21)/1000</f>
        <v>0.15276497695852531</v>
      </c>
    </row>
    <row r="22" spans="1:20" s="18" customFormat="1" x14ac:dyDescent="0.4">
      <c r="A22" s="22"/>
      <c r="B22" s="23"/>
      <c r="C22" s="24"/>
      <c r="D22" s="23"/>
      <c r="E22" s="22"/>
      <c r="F22" s="22"/>
      <c r="G22" s="22"/>
      <c r="H22" s="18">
        <v>22</v>
      </c>
      <c r="I22" s="15">
        <v>1.4440000000000001E-6</v>
      </c>
      <c r="J22" s="19">
        <f>I22*10^9</f>
        <v>1444</v>
      </c>
      <c r="K22" s="15">
        <v>4.9109999999999999E-10</v>
      </c>
      <c r="L22" s="18">
        <f>K22*10^12</f>
        <v>491.09999999999997</v>
      </c>
      <c r="M22" s="18">
        <f>(I22/K22)/1000</f>
        <v>2.9403380166972104</v>
      </c>
      <c r="O22" s="18">
        <v>22</v>
      </c>
      <c r="P22" s="15">
        <v>2.833E-7</v>
      </c>
      <c r="Q22" s="19">
        <f>P22*10^9</f>
        <v>283.3</v>
      </c>
      <c r="R22" s="15">
        <v>6.5770000000000001E-10</v>
      </c>
      <c r="S22" s="18">
        <f>R22*10^12</f>
        <v>657.7</v>
      </c>
      <c r="T22" s="18">
        <f>(P22/R22)/1000</f>
        <v>0.43074350007602247</v>
      </c>
    </row>
    <row r="23" spans="1:20" s="18" customFormat="1" x14ac:dyDescent="0.4">
      <c r="A23" s="22"/>
      <c r="B23" s="23"/>
      <c r="C23" s="24"/>
      <c r="D23" s="23"/>
      <c r="E23" s="22"/>
      <c r="F23" s="22"/>
      <c r="G23" s="22"/>
      <c r="H23" s="18">
        <v>26</v>
      </c>
      <c r="I23" s="15">
        <v>1.0279999999999999E-6</v>
      </c>
      <c r="J23" s="19">
        <f>I23*10^9</f>
        <v>1028</v>
      </c>
      <c r="K23" s="15">
        <v>8.07E-10</v>
      </c>
      <c r="L23" s="18">
        <f>K23*10^12</f>
        <v>807</v>
      </c>
      <c r="M23" s="18">
        <f>(I23/K23)/1000</f>
        <v>1.2738537794299876</v>
      </c>
      <c r="O23" s="18">
        <v>23</v>
      </c>
      <c r="P23" s="15">
        <v>1.079E-6</v>
      </c>
      <c r="Q23" s="19">
        <f>P23*10^9</f>
        <v>1079</v>
      </c>
      <c r="R23" s="15">
        <v>7.5659999999999995E-10</v>
      </c>
      <c r="S23" s="18">
        <f>R23*10^12</f>
        <v>756.59999999999991</v>
      </c>
      <c r="T23" s="18">
        <f>(P23/R23)/1000</f>
        <v>1.4261168384879725</v>
      </c>
    </row>
    <row r="24" spans="1:20" s="18" customFormat="1" x14ac:dyDescent="0.4">
      <c r="B24" s="15"/>
      <c r="C24" s="19"/>
      <c r="D24" s="15"/>
      <c r="H24" s="18">
        <v>27</v>
      </c>
      <c r="I24" s="15">
        <v>7.0709999999999997E-7</v>
      </c>
      <c r="J24" s="19">
        <f>I24*10^9</f>
        <v>707.1</v>
      </c>
      <c r="K24" s="15">
        <v>1.138E-9</v>
      </c>
      <c r="L24" s="18">
        <f>K24*10^12</f>
        <v>1138</v>
      </c>
      <c r="M24" s="18">
        <f>(I24/K24)/1000</f>
        <v>0.62135325131810193</v>
      </c>
      <c r="O24" s="18">
        <v>25</v>
      </c>
      <c r="P24" s="15">
        <v>6.2900000000000003E-7</v>
      </c>
      <c r="Q24" s="19">
        <f>P24*10^9</f>
        <v>629</v>
      </c>
      <c r="R24" s="15">
        <v>1.169E-9</v>
      </c>
      <c r="S24" s="18">
        <f>R24*10^12</f>
        <v>1169</v>
      </c>
      <c r="T24" s="18">
        <f>(P24/R24)/1000</f>
        <v>0.53806672369546626</v>
      </c>
    </row>
    <row r="25" spans="1:20" s="18" customFormat="1" x14ac:dyDescent="0.4">
      <c r="B25" s="15"/>
      <c r="C25" s="19"/>
      <c r="D25" s="15"/>
      <c r="O25" s="18">
        <v>27</v>
      </c>
      <c r="P25" s="15">
        <v>1.6649999999999999E-6</v>
      </c>
      <c r="Q25" s="19">
        <f>P25*10^9</f>
        <v>1665</v>
      </c>
      <c r="R25" s="15">
        <v>3.7609999999999997E-9</v>
      </c>
      <c r="S25" s="18">
        <f>R25*10^12</f>
        <v>3760.9999999999995</v>
      </c>
      <c r="T25" s="18">
        <f>(P25/R25)/1000</f>
        <v>0.44270140919968093</v>
      </c>
    </row>
    <row r="26" spans="1:20" s="18" customFormat="1" x14ac:dyDescent="0.4">
      <c r="B26" s="15"/>
      <c r="C26" s="19"/>
      <c r="D26" s="15"/>
    </row>
    <row r="27" spans="1:20" s="18" customFormat="1" x14ac:dyDescent="0.4">
      <c r="A27" s="18" t="s">
        <v>179</v>
      </c>
      <c r="H27" s="18" t="s">
        <v>50</v>
      </c>
      <c r="O27" s="18" t="s">
        <v>47</v>
      </c>
    </row>
    <row r="28" spans="1:20" s="18" customFormat="1" x14ac:dyDescent="0.4">
      <c r="A28" s="18" t="s">
        <v>34</v>
      </c>
      <c r="B28" s="18" t="s">
        <v>181</v>
      </c>
      <c r="C28" s="18" t="s">
        <v>182</v>
      </c>
      <c r="D28" s="18" t="s">
        <v>183</v>
      </c>
      <c r="E28" s="18" t="s">
        <v>184</v>
      </c>
      <c r="F28" s="18" t="s">
        <v>185</v>
      </c>
      <c r="H28" s="18" t="s">
        <v>34</v>
      </c>
      <c r="I28" s="18" t="s">
        <v>181</v>
      </c>
      <c r="J28" s="18" t="s">
        <v>182</v>
      </c>
      <c r="K28" s="18" t="s">
        <v>183</v>
      </c>
      <c r="L28" s="18" t="s">
        <v>184</v>
      </c>
      <c r="M28" s="18" t="s">
        <v>185</v>
      </c>
      <c r="O28" s="18" t="s">
        <v>34</v>
      </c>
      <c r="P28" s="18" t="s">
        <v>181</v>
      </c>
      <c r="Q28" s="18" t="s">
        <v>182</v>
      </c>
      <c r="R28" s="18" t="s">
        <v>183</v>
      </c>
      <c r="S28" s="18" t="s">
        <v>184</v>
      </c>
      <c r="T28" s="18" t="s">
        <v>185</v>
      </c>
    </row>
    <row r="29" spans="1:20" s="18" customFormat="1" x14ac:dyDescent="0.4">
      <c r="A29" s="18">
        <v>1</v>
      </c>
      <c r="B29" s="15">
        <v>1.8589999999999999E-7</v>
      </c>
      <c r="C29" s="19">
        <f>B29*10^9</f>
        <v>185.89999999999998</v>
      </c>
      <c r="D29" s="15">
        <v>1.084E-9</v>
      </c>
      <c r="E29" s="18">
        <f>D29*10^12</f>
        <v>1084</v>
      </c>
      <c r="F29" s="19">
        <f>(B29/D29)/1000</f>
        <v>0.17149446494464946</v>
      </c>
      <c r="H29" s="18">
        <v>1</v>
      </c>
      <c r="I29" s="15">
        <v>1.2890000000000001E-6</v>
      </c>
      <c r="J29" s="19">
        <f>I29*10^9</f>
        <v>1289</v>
      </c>
      <c r="K29" s="15">
        <v>1.1969999999999999E-9</v>
      </c>
      <c r="L29" s="18">
        <f>K29*10^12</f>
        <v>1197</v>
      </c>
      <c r="M29" s="19">
        <f>(I29/K29)/1000</f>
        <v>1.0768588137009192</v>
      </c>
      <c r="O29" s="18">
        <v>1</v>
      </c>
      <c r="P29" s="15">
        <v>7.9719999999999992E-6</v>
      </c>
      <c r="Q29" s="19">
        <f>P29*10^9</f>
        <v>7971.9999999999991</v>
      </c>
      <c r="R29" s="15">
        <v>1.0939999999999999E-9</v>
      </c>
      <c r="S29" s="18">
        <f>R29*10^12</f>
        <v>1094</v>
      </c>
      <c r="T29" s="19">
        <f>(P29/R29)/1000</f>
        <v>7.2870201096892133</v>
      </c>
    </row>
    <row r="30" spans="1:20" s="18" customFormat="1" x14ac:dyDescent="0.4">
      <c r="A30" s="18">
        <v>2</v>
      </c>
      <c r="B30" s="15">
        <v>8.7580000000000005E-7</v>
      </c>
      <c r="C30" s="19">
        <f>B30*10^9</f>
        <v>875.80000000000007</v>
      </c>
      <c r="D30" s="15">
        <v>1.8380000000000001E-9</v>
      </c>
      <c r="E30" s="18">
        <f>D30*10^12</f>
        <v>1838</v>
      </c>
      <c r="F30" s="19">
        <f>(B30/D30)/1000</f>
        <v>0.47649619151251366</v>
      </c>
      <c r="H30" s="18">
        <v>2</v>
      </c>
      <c r="I30" s="15">
        <v>4.7329999999999998E-7</v>
      </c>
      <c r="J30" s="19">
        <f>I30*10^9</f>
        <v>473.3</v>
      </c>
      <c r="K30" s="15">
        <v>7.4130000000000001E-10</v>
      </c>
      <c r="L30" s="18">
        <f>K30*10^12</f>
        <v>741.30000000000007</v>
      </c>
      <c r="M30" s="19">
        <f>(I30/K30)/1000</f>
        <v>0.63847295292054496</v>
      </c>
      <c r="O30" s="18">
        <v>2</v>
      </c>
      <c r="P30" s="15">
        <v>1.308E-6</v>
      </c>
      <c r="Q30" s="19">
        <f>P30*10^9</f>
        <v>1308</v>
      </c>
      <c r="R30" s="15">
        <v>1.27E-9</v>
      </c>
      <c r="S30" s="18">
        <f>R30*10^12</f>
        <v>1270</v>
      </c>
      <c r="T30" s="19">
        <f>(P30/R30)/1000</f>
        <v>1.0299212598425198</v>
      </c>
    </row>
    <row r="31" spans="1:20" s="18" customFormat="1" x14ac:dyDescent="0.4">
      <c r="A31" s="18">
        <v>3</v>
      </c>
      <c r="B31" s="15">
        <v>1.796E-6</v>
      </c>
      <c r="C31" s="19">
        <f>B31*10^9</f>
        <v>1796</v>
      </c>
      <c r="D31" s="15">
        <v>1.587E-9</v>
      </c>
      <c r="E31" s="18">
        <f>D31*10^12</f>
        <v>1587</v>
      </c>
      <c r="F31" s="19">
        <f>(B31/D31)/1000</f>
        <v>1.1316950220541904</v>
      </c>
      <c r="H31" s="18">
        <v>3</v>
      </c>
      <c r="I31" s="15">
        <v>6.9299999999999997E-7</v>
      </c>
      <c r="J31" s="19">
        <f>I31*10^9</f>
        <v>693</v>
      </c>
      <c r="K31" s="15">
        <v>2.152E-9</v>
      </c>
      <c r="L31" s="18">
        <f>K31*10^12</f>
        <v>2152</v>
      </c>
      <c r="M31" s="19">
        <f>(I31/K31)/1000</f>
        <v>0.32202602230483268</v>
      </c>
      <c r="O31" s="18">
        <v>3</v>
      </c>
      <c r="P31" s="15">
        <v>4.615E-7</v>
      </c>
      <c r="Q31" s="19">
        <f>P31*10^9</f>
        <v>461.5</v>
      </c>
      <c r="R31" s="15">
        <v>1.819E-9</v>
      </c>
      <c r="S31" s="18">
        <f>R31*10^12</f>
        <v>1819</v>
      </c>
      <c r="T31" s="19">
        <f>(P31/R31)/1000</f>
        <v>0.25371083012644308</v>
      </c>
    </row>
    <row r="32" spans="1:20" s="18" customFormat="1" x14ac:dyDescent="0.4">
      <c r="A32" s="18">
        <v>5</v>
      </c>
      <c r="B32" s="15">
        <v>3.5969999999999997E-8</v>
      </c>
      <c r="C32" s="19">
        <f>B32*10^9</f>
        <v>35.97</v>
      </c>
      <c r="D32" s="15">
        <v>8.208E-10</v>
      </c>
      <c r="E32" s="18">
        <f>D32*10^12</f>
        <v>820.8</v>
      </c>
      <c r="F32" s="19">
        <f>(B32/D32)/1000</f>
        <v>4.3823099415204674E-2</v>
      </c>
      <c r="H32" s="18">
        <v>5</v>
      </c>
      <c r="I32" s="15">
        <v>4.6989999999999999E-7</v>
      </c>
      <c r="J32" s="19">
        <f>I32*10^9</f>
        <v>469.9</v>
      </c>
      <c r="K32" s="15">
        <v>8.3810000000000003E-10</v>
      </c>
      <c r="L32" s="18">
        <f>K32*10^12</f>
        <v>838.1</v>
      </c>
      <c r="M32" s="19">
        <f>(I32/K32)/1000</f>
        <v>0.56067295072187084</v>
      </c>
      <c r="O32" s="18">
        <v>4</v>
      </c>
      <c r="P32" s="15">
        <v>1.3349999999999999E-6</v>
      </c>
      <c r="Q32" s="19">
        <f>P32*10^9</f>
        <v>1335</v>
      </c>
      <c r="R32" s="15">
        <v>2.3800000000000001E-9</v>
      </c>
      <c r="S32" s="18">
        <f>R32*10^12</f>
        <v>2380</v>
      </c>
      <c r="T32" s="19">
        <f>(P32/R32)/1000</f>
        <v>0.56092436974789917</v>
      </c>
    </row>
    <row r="33" spans="1:20" s="18" customFormat="1" x14ac:dyDescent="0.4">
      <c r="A33" s="18">
        <v>6</v>
      </c>
      <c r="B33" s="15">
        <v>5.2880000000000002E-7</v>
      </c>
      <c r="C33" s="19">
        <f>B33*10^9</f>
        <v>528.80000000000007</v>
      </c>
      <c r="D33" s="15">
        <v>2.3699999999999999E-9</v>
      </c>
      <c r="E33" s="18">
        <f>D33*10^12</f>
        <v>2370</v>
      </c>
      <c r="F33" s="19">
        <f>(B33/D33)/1000</f>
        <v>0.22312236286919832</v>
      </c>
      <c r="H33" s="18">
        <v>7</v>
      </c>
      <c r="I33" s="15">
        <v>4.327E-7</v>
      </c>
      <c r="J33" s="19">
        <f>I33*10^9</f>
        <v>432.7</v>
      </c>
      <c r="K33" s="15">
        <v>1.6910000000000001E-9</v>
      </c>
      <c r="L33" s="18">
        <f>K33*10^12</f>
        <v>1691</v>
      </c>
      <c r="M33" s="19">
        <f>(I33/K33)/1000</f>
        <v>0.25588409225310466</v>
      </c>
      <c r="O33" s="18">
        <v>5</v>
      </c>
      <c r="P33" s="15">
        <v>6.3969999999999999E-7</v>
      </c>
      <c r="Q33" s="19">
        <f>P33*10^9</f>
        <v>639.70000000000005</v>
      </c>
      <c r="R33" s="15">
        <v>1.525E-9</v>
      </c>
      <c r="S33" s="18">
        <f>R33*10^12</f>
        <v>1525</v>
      </c>
      <c r="T33" s="19">
        <f>(P33/R33)/1000</f>
        <v>0.41947540983606557</v>
      </c>
    </row>
    <row r="34" spans="1:20" s="18" customFormat="1" x14ac:dyDescent="0.4">
      <c r="A34" s="18">
        <v>7</v>
      </c>
      <c r="B34" s="15">
        <v>1.161E-7</v>
      </c>
      <c r="C34" s="19">
        <f>B34*10^9</f>
        <v>116.1</v>
      </c>
      <c r="D34" s="15">
        <v>1.074E-9</v>
      </c>
      <c r="E34" s="18">
        <f>D34*10^12</f>
        <v>1074</v>
      </c>
      <c r="F34" s="19">
        <f>(B34/D34)/1000</f>
        <v>0.10810055865921789</v>
      </c>
      <c r="H34" s="18">
        <v>8</v>
      </c>
      <c r="I34" s="15">
        <v>7.0989999999999997E-7</v>
      </c>
      <c r="J34" s="19">
        <f>I34*10^9</f>
        <v>709.9</v>
      </c>
      <c r="K34" s="15">
        <v>9.3419999999999994E-10</v>
      </c>
      <c r="L34" s="18">
        <f>K34*10^12</f>
        <v>934.19999999999993</v>
      </c>
      <c r="M34" s="19">
        <f>(I34/K34)/1000</f>
        <v>0.75990152001712696</v>
      </c>
      <c r="O34" s="18">
        <v>6</v>
      </c>
      <c r="P34" s="15">
        <v>2.424E-7</v>
      </c>
      <c r="Q34" s="19">
        <f>P34*10^9</f>
        <v>242.4</v>
      </c>
      <c r="R34" s="15">
        <v>9.596999999999999E-10</v>
      </c>
      <c r="S34" s="18">
        <f>R34*10^12</f>
        <v>959.69999999999993</v>
      </c>
      <c r="T34" s="19">
        <f>(P34/R34)/1000</f>
        <v>0.25257893091591127</v>
      </c>
    </row>
    <row r="35" spans="1:20" s="18" customFormat="1" x14ac:dyDescent="0.4">
      <c r="A35" s="18">
        <v>8</v>
      </c>
      <c r="B35" s="15">
        <v>6.6130000000000003E-7</v>
      </c>
      <c r="C35" s="19">
        <f>B35*10^9</f>
        <v>661.30000000000007</v>
      </c>
      <c r="D35" s="15">
        <v>5.3000000000000003E-9</v>
      </c>
      <c r="E35" s="18">
        <f>D35*10^12</f>
        <v>5300</v>
      </c>
      <c r="F35" s="19">
        <f>(B35/D35)/1000</f>
        <v>0.12477358490566037</v>
      </c>
      <c r="H35" s="18">
        <v>10</v>
      </c>
      <c r="I35" s="15">
        <v>5.0979999999999997E-7</v>
      </c>
      <c r="J35" s="19">
        <f>I35*10^9</f>
        <v>509.79999999999995</v>
      </c>
      <c r="K35" s="15">
        <v>2.0190000000000002E-9</v>
      </c>
      <c r="L35" s="18">
        <f>K35*10^12</f>
        <v>2019.0000000000002</v>
      </c>
      <c r="M35" s="19">
        <f>(I35/K35)/1000</f>
        <v>0.2525012382367508</v>
      </c>
      <c r="O35" s="18">
        <v>7</v>
      </c>
      <c r="P35" s="15">
        <v>1.4710000000000001E-8</v>
      </c>
      <c r="Q35" s="19">
        <f>P35*10^9</f>
        <v>14.71</v>
      </c>
      <c r="R35" s="15">
        <v>6.5040000000000005E-10</v>
      </c>
      <c r="S35" s="18">
        <f>R35*10^12</f>
        <v>650.40000000000009</v>
      </c>
      <c r="T35" s="19">
        <f>(P35/R35)/1000</f>
        <v>2.2616851168511684E-2</v>
      </c>
    </row>
    <row r="36" spans="1:20" s="18" customFormat="1" x14ac:dyDescent="0.4">
      <c r="A36" s="18">
        <v>9</v>
      </c>
      <c r="B36" s="15">
        <v>9.6359999999999997E-7</v>
      </c>
      <c r="C36" s="19">
        <f>B36*10^9</f>
        <v>963.6</v>
      </c>
      <c r="D36" s="15">
        <v>3.5130000000000002E-9</v>
      </c>
      <c r="E36" s="18">
        <f>D36*10^12</f>
        <v>3513</v>
      </c>
      <c r="F36" s="19">
        <f>(B36/D36)/1000</f>
        <v>0.27429547395388554</v>
      </c>
      <c r="H36" s="18">
        <v>11</v>
      </c>
      <c r="I36" s="15">
        <v>2.2910000000000001E-7</v>
      </c>
      <c r="J36" s="19">
        <f>I36*10^9</f>
        <v>229.1</v>
      </c>
      <c r="K36" s="15">
        <v>8.7780000000000001E-10</v>
      </c>
      <c r="L36" s="18">
        <f>K36*10^12</f>
        <v>877.8</v>
      </c>
      <c r="M36" s="19">
        <f>(I36/K36)/1000</f>
        <v>0.26099339257233994</v>
      </c>
      <c r="O36" s="18">
        <v>8</v>
      </c>
      <c r="P36" s="15">
        <v>2.1229999999999999E-7</v>
      </c>
      <c r="Q36" s="19">
        <f>P36*10^9</f>
        <v>212.29999999999998</v>
      </c>
      <c r="R36" s="15">
        <v>1.2280000000000001E-9</v>
      </c>
      <c r="S36" s="18">
        <f>R36*10^12</f>
        <v>1228</v>
      </c>
      <c r="T36" s="19">
        <f>(P36/R36)/1000</f>
        <v>0.17288273615635177</v>
      </c>
    </row>
    <row r="37" spans="1:20" s="18" customFormat="1" x14ac:dyDescent="0.4">
      <c r="A37" s="18">
        <v>11</v>
      </c>
      <c r="B37" s="15">
        <v>6.9740000000000001E-8</v>
      </c>
      <c r="C37" s="19">
        <f>B37*10^9</f>
        <v>69.739999999999995</v>
      </c>
      <c r="D37" s="15">
        <v>1.407E-9</v>
      </c>
      <c r="E37" s="18">
        <f>D37*10^12</f>
        <v>1407</v>
      </c>
      <c r="F37" s="19">
        <f>(B37/D37)/1000</f>
        <v>4.9566453447050463E-2</v>
      </c>
      <c r="H37" s="18">
        <v>12</v>
      </c>
      <c r="I37" s="15">
        <v>7.1299999999999999E-7</v>
      </c>
      <c r="J37" s="19">
        <f>I37*10^9</f>
        <v>713</v>
      </c>
      <c r="K37" s="15">
        <v>2.2200000000000002E-9</v>
      </c>
      <c r="L37" s="18">
        <f>K37*10^12</f>
        <v>2220</v>
      </c>
      <c r="M37" s="19">
        <f>(I37/K37)/1000</f>
        <v>0.32117117117117111</v>
      </c>
      <c r="O37" s="18">
        <v>9</v>
      </c>
      <c r="P37" s="15">
        <v>1.118E-7</v>
      </c>
      <c r="Q37" s="19">
        <f>P37*10^9</f>
        <v>111.8</v>
      </c>
      <c r="R37" s="15">
        <v>6.6939999999999998E-10</v>
      </c>
      <c r="S37" s="18">
        <f>R37*10^12</f>
        <v>669.4</v>
      </c>
      <c r="T37" s="19">
        <f>(P37/R37)/1000</f>
        <v>0.16701523752614281</v>
      </c>
    </row>
    <row r="38" spans="1:20" s="18" customFormat="1" x14ac:dyDescent="0.4">
      <c r="A38" s="18">
        <v>12</v>
      </c>
      <c r="B38" s="15">
        <v>4.2090000000000002E-7</v>
      </c>
      <c r="C38" s="19">
        <f>B38*10^9</f>
        <v>420.90000000000003</v>
      </c>
      <c r="D38" s="15">
        <v>1.767E-9</v>
      </c>
      <c r="E38" s="18">
        <f>D38*10^12</f>
        <v>1767</v>
      </c>
      <c r="F38" s="19">
        <f>(B38/D38)/1000</f>
        <v>0.23820033955857386</v>
      </c>
      <c r="H38" s="18">
        <v>13</v>
      </c>
      <c r="I38" s="15">
        <v>6.3760000000000004E-7</v>
      </c>
      <c r="J38" s="19">
        <f>I38*10^9</f>
        <v>637.6</v>
      </c>
      <c r="K38" s="15">
        <v>1.018E-9</v>
      </c>
      <c r="L38" s="18">
        <f>K38*10^12</f>
        <v>1018</v>
      </c>
      <c r="M38" s="19">
        <f>(I38/K38)/1000</f>
        <v>0.62632612966601187</v>
      </c>
      <c r="O38" s="18">
        <v>10</v>
      </c>
      <c r="P38" s="15">
        <v>2.311E-7</v>
      </c>
      <c r="Q38" s="19">
        <f>P38*10^9</f>
        <v>231.1</v>
      </c>
      <c r="R38" s="15">
        <v>1.393E-9</v>
      </c>
      <c r="S38" s="18">
        <f>R38*10^12</f>
        <v>1393</v>
      </c>
      <c r="T38" s="19">
        <f>(P38/R38)/1000</f>
        <v>0.16590093323761665</v>
      </c>
    </row>
    <row r="39" spans="1:20" s="18" customFormat="1" x14ac:dyDescent="0.4">
      <c r="A39" s="18">
        <v>13</v>
      </c>
      <c r="B39" s="15">
        <v>2.7010000000000001E-6</v>
      </c>
      <c r="C39" s="19">
        <f>B39*10^9</f>
        <v>2701</v>
      </c>
      <c r="D39" s="15">
        <v>2.5340000000000001E-9</v>
      </c>
      <c r="E39" s="18">
        <f>D39*10^12</f>
        <v>2534</v>
      </c>
      <c r="F39" s="19">
        <f>(B39/D39)/1000</f>
        <v>1.0659037095501183</v>
      </c>
      <c r="H39" s="18">
        <v>14</v>
      </c>
      <c r="I39" s="15">
        <v>4.7300000000000001E-7</v>
      </c>
      <c r="J39" s="19">
        <f>I39*10^9</f>
        <v>473</v>
      </c>
      <c r="K39" s="15">
        <v>1.827E-9</v>
      </c>
      <c r="L39" s="18">
        <f>K39*10^12</f>
        <v>1827</v>
      </c>
      <c r="M39" s="19">
        <f>(I39/K39)/1000</f>
        <v>0.25889436234263818</v>
      </c>
      <c r="O39" s="18">
        <v>11</v>
      </c>
      <c r="P39" s="15">
        <v>2.1710000000000001E-7</v>
      </c>
      <c r="Q39" s="19">
        <f>P39*10^9</f>
        <v>217.1</v>
      </c>
      <c r="R39" s="15">
        <v>9.7230000000000004E-10</v>
      </c>
      <c r="S39" s="18">
        <f>R39*10^12</f>
        <v>972.30000000000007</v>
      </c>
      <c r="T39" s="19">
        <f>(P39/R39)/1000</f>
        <v>0.22328499434330967</v>
      </c>
    </row>
    <row r="40" spans="1:20" s="18" customFormat="1" x14ac:dyDescent="0.4">
      <c r="A40" s="18">
        <v>14</v>
      </c>
      <c r="B40" s="15">
        <v>1.3720000000000001E-7</v>
      </c>
      <c r="C40" s="19">
        <f>B40*10^9</f>
        <v>137.20000000000002</v>
      </c>
      <c r="D40" s="15">
        <v>1.0959999999999999E-9</v>
      </c>
      <c r="E40" s="18">
        <f>D40*10^12</f>
        <v>1096</v>
      </c>
      <c r="F40" s="19">
        <f>(B40/D40)/1000</f>
        <v>0.12518248175182484</v>
      </c>
      <c r="H40" s="18">
        <v>15</v>
      </c>
      <c r="I40" s="15">
        <v>1.2419999999999999E-7</v>
      </c>
      <c r="J40" s="19">
        <f>I40*10^9</f>
        <v>124.19999999999999</v>
      </c>
      <c r="K40" s="15">
        <v>8.0289999999999999E-10</v>
      </c>
      <c r="L40" s="18">
        <f>K40*10^12</f>
        <v>802.9</v>
      </c>
      <c r="M40" s="19">
        <f>(I40/K40)/1000</f>
        <v>0.154689251463445</v>
      </c>
      <c r="O40" s="18">
        <v>12</v>
      </c>
      <c r="P40" s="15">
        <v>7.0009999999999998E-7</v>
      </c>
      <c r="Q40" s="19">
        <f>P40*10^9</f>
        <v>700.1</v>
      </c>
      <c r="R40" s="15">
        <v>1.5690000000000001E-9</v>
      </c>
      <c r="S40" s="18">
        <f>R40*10^12</f>
        <v>1569</v>
      </c>
      <c r="T40" s="19">
        <f>(P40/R40)/1000</f>
        <v>0.44620777565328235</v>
      </c>
    </row>
    <row r="41" spans="1:20" s="18" customFormat="1" x14ac:dyDescent="0.4">
      <c r="A41" s="18">
        <v>15</v>
      </c>
      <c r="B41" s="15">
        <v>2.9180000000000001E-8</v>
      </c>
      <c r="C41" s="19">
        <f>B41*10^9</f>
        <v>29.18</v>
      </c>
      <c r="D41" s="15">
        <v>9.6269999999999999E-10</v>
      </c>
      <c r="E41" s="18">
        <f>D41*10^12</f>
        <v>962.7</v>
      </c>
      <c r="F41" s="19">
        <f>(B41/D41)/1000</f>
        <v>3.0310584813545236E-2</v>
      </c>
      <c r="H41" s="18">
        <v>16</v>
      </c>
      <c r="I41" s="15">
        <v>1.1880000000000001E-6</v>
      </c>
      <c r="J41" s="19">
        <f>I41*10^9</f>
        <v>1188</v>
      </c>
      <c r="K41" s="15">
        <v>1.2549999999999999E-9</v>
      </c>
      <c r="L41" s="18">
        <f>K41*10^12</f>
        <v>1255</v>
      </c>
      <c r="M41" s="19">
        <f>(I41/K41)/1000</f>
        <v>0.94661354581673318</v>
      </c>
      <c r="O41" s="18">
        <v>13</v>
      </c>
      <c r="P41" s="15">
        <v>1.5809999999999999E-7</v>
      </c>
      <c r="Q41" s="19">
        <f>P41*10^9</f>
        <v>158.1</v>
      </c>
      <c r="R41" s="15">
        <v>8.6389999999999998E-10</v>
      </c>
      <c r="S41" s="18">
        <f>R41*10^12</f>
        <v>863.9</v>
      </c>
      <c r="T41" s="19">
        <f>(P41/R41)/1000</f>
        <v>0.18300729251070727</v>
      </c>
    </row>
    <row r="42" spans="1:20" s="18" customFormat="1" x14ac:dyDescent="0.4">
      <c r="A42" s="18">
        <v>16</v>
      </c>
      <c r="B42" s="15">
        <v>3.6829999999999998E-7</v>
      </c>
      <c r="C42" s="19">
        <f>B42*10^9</f>
        <v>368.29999999999995</v>
      </c>
      <c r="D42" s="15">
        <v>1.262E-9</v>
      </c>
      <c r="E42" s="18">
        <f>D42*10^12</f>
        <v>1262</v>
      </c>
      <c r="F42" s="19">
        <f>(B42/D42)/1000</f>
        <v>0.29183835182250395</v>
      </c>
      <c r="H42" s="18">
        <v>17</v>
      </c>
      <c r="I42" s="15">
        <v>2.274E-8</v>
      </c>
      <c r="J42" s="19">
        <f>I42*10^9</f>
        <v>22.740000000000002</v>
      </c>
      <c r="K42" s="15">
        <v>1.3919999999999999E-9</v>
      </c>
      <c r="L42" s="18">
        <f>K42*10^12</f>
        <v>1392</v>
      </c>
      <c r="M42" s="19">
        <f>(I42/K42)/1000</f>
        <v>1.6336206896551728E-2</v>
      </c>
      <c r="O42" s="18">
        <v>14</v>
      </c>
      <c r="P42" s="15">
        <v>1.0279999999999999E-6</v>
      </c>
      <c r="Q42" s="19">
        <f>P42*10^9</f>
        <v>1028</v>
      </c>
      <c r="R42" s="15">
        <v>2.7160000000000001E-9</v>
      </c>
      <c r="S42" s="18">
        <f>R42*10^12</f>
        <v>2716</v>
      </c>
      <c r="T42" s="19">
        <f>(P42/R42)/1000</f>
        <v>0.37849779086892482</v>
      </c>
    </row>
    <row r="43" spans="1:20" s="18" customFormat="1" x14ac:dyDescent="0.4">
      <c r="A43" s="18">
        <v>17</v>
      </c>
      <c r="B43" s="15">
        <v>1.319E-6</v>
      </c>
      <c r="C43" s="19">
        <f>B43*10^9</f>
        <v>1319</v>
      </c>
      <c r="D43" s="15">
        <v>1.81E-9</v>
      </c>
      <c r="E43" s="18">
        <f>D43*10^12</f>
        <v>1810</v>
      </c>
      <c r="F43" s="19">
        <f>(B43/D43)/1000</f>
        <v>0.72872928176795582</v>
      </c>
      <c r="H43" s="18">
        <v>18</v>
      </c>
      <c r="I43" s="15">
        <v>1.7910000000000001E-6</v>
      </c>
      <c r="J43" s="19">
        <f>I43*10^9</f>
        <v>1791</v>
      </c>
      <c r="K43" s="15">
        <v>1.5139999999999999E-9</v>
      </c>
      <c r="L43" s="18">
        <f>K43*10^12</f>
        <v>1514</v>
      </c>
      <c r="M43" s="19">
        <f>(I43/K43)/1000</f>
        <v>1.1829590488771466</v>
      </c>
      <c r="O43" s="18">
        <v>15</v>
      </c>
      <c r="P43" s="15">
        <v>8.8549999999999996E-8</v>
      </c>
      <c r="Q43" s="19">
        <f>P43*10^9</f>
        <v>88.55</v>
      </c>
      <c r="R43" s="15">
        <v>1.3890000000000001E-9</v>
      </c>
      <c r="S43" s="18">
        <f>R43*10^12</f>
        <v>1389</v>
      </c>
      <c r="T43" s="19">
        <f>(P43/R43)/1000</f>
        <v>6.3750899928005755E-2</v>
      </c>
    </row>
    <row r="44" spans="1:20" s="18" customFormat="1" x14ac:dyDescent="0.4">
      <c r="A44" s="18">
        <v>18</v>
      </c>
      <c r="B44" s="15">
        <v>2.1160000000000002E-6</v>
      </c>
      <c r="C44" s="19">
        <f>B44*10^9</f>
        <v>2116</v>
      </c>
      <c r="D44" s="15">
        <v>1.2010000000000001E-9</v>
      </c>
      <c r="E44" s="18">
        <f>D44*10^12</f>
        <v>1201</v>
      </c>
      <c r="F44" s="19">
        <f>(B44/D44)/1000</f>
        <v>1.761865112406328</v>
      </c>
      <c r="H44" s="18">
        <v>20</v>
      </c>
      <c r="I44" s="15">
        <v>4.9080000000000003E-7</v>
      </c>
      <c r="J44" s="19">
        <f>I44*10^9</f>
        <v>490.8</v>
      </c>
      <c r="K44" s="15">
        <v>1.347E-9</v>
      </c>
      <c r="L44" s="18">
        <f>K44*10^12</f>
        <v>1347</v>
      </c>
      <c r="M44" s="19">
        <f>(I44/K44)/1000</f>
        <v>0.36436525612472159</v>
      </c>
      <c r="O44" s="18">
        <v>16</v>
      </c>
      <c r="P44" s="15">
        <v>3.5079999999999999E-7</v>
      </c>
      <c r="Q44" s="19">
        <f>P44*10^9</f>
        <v>350.8</v>
      </c>
      <c r="R44" s="15">
        <v>7.9660000000000002E-10</v>
      </c>
      <c r="S44" s="18">
        <f>R44*10^12</f>
        <v>796.6</v>
      </c>
      <c r="T44" s="19">
        <f>(P44/R44)/1000</f>
        <v>0.44037157921164949</v>
      </c>
    </row>
    <row r="45" spans="1:20" s="18" customFormat="1" x14ac:dyDescent="0.4">
      <c r="A45" s="18">
        <v>19</v>
      </c>
      <c r="B45" s="15">
        <v>2.8879999999999999E-7</v>
      </c>
      <c r="C45" s="19">
        <f>B45*10^9</f>
        <v>288.8</v>
      </c>
      <c r="D45" s="15">
        <v>1.4120000000000001E-9</v>
      </c>
      <c r="E45" s="18">
        <f>D45*10^12</f>
        <v>1412</v>
      </c>
      <c r="F45" s="19">
        <f>(B45/D45)/1000</f>
        <v>0.20453257790368271</v>
      </c>
      <c r="H45" s="18">
        <v>21</v>
      </c>
      <c r="I45" s="15">
        <v>3.7399999999999999E-7</v>
      </c>
      <c r="J45" s="19">
        <f>I45*10^9</f>
        <v>374</v>
      </c>
      <c r="K45" s="15">
        <v>1.1659999999999999E-9</v>
      </c>
      <c r="L45" s="18">
        <f>K45*10^12</f>
        <v>1166</v>
      </c>
      <c r="M45" s="19">
        <f>(I45/K45)/1000</f>
        <v>0.32075471698113212</v>
      </c>
      <c r="O45" s="18">
        <v>18</v>
      </c>
      <c r="P45" s="15">
        <v>1.3939999999999999E-6</v>
      </c>
      <c r="Q45" s="19">
        <f>P45*10^9</f>
        <v>1394</v>
      </c>
      <c r="R45" s="15">
        <v>5.4540000000000004E-9</v>
      </c>
      <c r="S45" s="18">
        <f>R45*10^12</f>
        <v>5454</v>
      </c>
      <c r="T45" s="19">
        <f>(P45/R45)/1000</f>
        <v>0.25559222588925556</v>
      </c>
    </row>
    <row r="46" spans="1:20" s="18" customFormat="1" x14ac:dyDescent="0.4">
      <c r="A46" s="18">
        <v>20</v>
      </c>
      <c r="B46" s="15">
        <v>1.121E-7</v>
      </c>
      <c r="C46" s="19">
        <f>B46*10^9</f>
        <v>112.10000000000001</v>
      </c>
      <c r="D46" s="15">
        <v>1.3830000000000001E-9</v>
      </c>
      <c r="E46" s="18">
        <f>D46*10^12</f>
        <v>1383</v>
      </c>
      <c r="F46" s="19">
        <f>(B46/D46)/1000</f>
        <v>8.1055676066522059E-2</v>
      </c>
      <c r="H46" s="18">
        <v>23</v>
      </c>
      <c r="I46" s="15">
        <v>1.689E-6</v>
      </c>
      <c r="J46" s="19">
        <f>I46*10^9</f>
        <v>1689</v>
      </c>
      <c r="K46" s="15">
        <v>4.4550000000000001E-10</v>
      </c>
      <c r="L46" s="18">
        <f>K46*10^12</f>
        <v>445.5</v>
      </c>
      <c r="M46" s="19">
        <f>(I46/K46)/1000</f>
        <v>3.7912457912457911</v>
      </c>
      <c r="O46" s="18">
        <v>19</v>
      </c>
      <c r="P46" s="15">
        <v>2.7749999999999999E-7</v>
      </c>
      <c r="Q46" s="19">
        <f>P46*10^9</f>
        <v>277.5</v>
      </c>
      <c r="R46" s="15">
        <v>1.103E-9</v>
      </c>
      <c r="S46" s="18">
        <f>R46*10^12</f>
        <v>1103</v>
      </c>
      <c r="T46" s="19">
        <f>(P46/R46)/1000</f>
        <v>0.2515865820489574</v>
      </c>
    </row>
    <row r="47" spans="1:20" s="18" customFormat="1" x14ac:dyDescent="0.4">
      <c r="A47" s="18">
        <v>21</v>
      </c>
      <c r="B47" s="15">
        <v>9.4940000000000002E-8</v>
      </c>
      <c r="C47" s="19">
        <f>B47*10^9</f>
        <v>94.94</v>
      </c>
      <c r="D47" s="15">
        <v>1.688E-9</v>
      </c>
      <c r="E47" s="18">
        <f>D47*10^12</f>
        <v>1688</v>
      </c>
      <c r="F47" s="19">
        <f>(B47/D47)/1000</f>
        <v>5.6244075829383886E-2</v>
      </c>
      <c r="H47" s="18">
        <v>24</v>
      </c>
      <c r="I47" s="15">
        <v>1.173E-6</v>
      </c>
      <c r="J47" s="19">
        <f>I47*10^9</f>
        <v>1173</v>
      </c>
      <c r="K47" s="15">
        <v>9.5729999999999999E-10</v>
      </c>
      <c r="L47" s="18">
        <f>K47*10^12</f>
        <v>957.3</v>
      </c>
      <c r="M47" s="19">
        <f>(I47/K47)/1000</f>
        <v>1.2253212159197744</v>
      </c>
      <c r="O47" s="18">
        <v>21</v>
      </c>
      <c r="P47" s="15">
        <v>3.566E-7</v>
      </c>
      <c r="Q47" s="19">
        <f>P47*10^9</f>
        <v>356.6</v>
      </c>
      <c r="R47" s="15">
        <v>1.792E-9</v>
      </c>
      <c r="S47" s="18">
        <f>R47*10^12</f>
        <v>1792</v>
      </c>
      <c r="T47" s="19">
        <f>(P47/R47)/1000</f>
        <v>0.19899553571428572</v>
      </c>
    </row>
    <row r="48" spans="1:20" s="18" customFormat="1" x14ac:dyDescent="0.4">
      <c r="A48" s="18">
        <v>22</v>
      </c>
      <c r="B48" s="15">
        <v>3.7549999999999999E-7</v>
      </c>
      <c r="C48" s="19">
        <f>B48*10^9</f>
        <v>375.5</v>
      </c>
      <c r="D48" s="15">
        <v>1.281E-9</v>
      </c>
      <c r="E48" s="18">
        <f>D48*10^12</f>
        <v>1281</v>
      </c>
      <c r="F48" s="19">
        <f>(B48/D48)/1000</f>
        <v>0.2931303669008587</v>
      </c>
      <c r="H48" s="18">
        <v>26</v>
      </c>
      <c r="I48" s="15">
        <v>7.9070000000000001E-7</v>
      </c>
      <c r="J48" s="19">
        <f>I48*10^9</f>
        <v>790.7</v>
      </c>
      <c r="K48" s="15">
        <v>1.0310000000000001E-9</v>
      </c>
      <c r="L48" s="18">
        <f>K48*10^12</f>
        <v>1031</v>
      </c>
      <c r="M48" s="19">
        <f>(I48/K48)/1000</f>
        <v>0.76692531522793395</v>
      </c>
      <c r="O48" s="18">
        <v>23</v>
      </c>
      <c r="P48" s="15">
        <v>3.6580000000000001E-7</v>
      </c>
      <c r="Q48" s="19">
        <f>P48*10^9</f>
        <v>365.8</v>
      </c>
      <c r="R48" s="15">
        <v>8.2279999999999999E-10</v>
      </c>
      <c r="S48" s="18">
        <f>R48*10^12</f>
        <v>822.8</v>
      </c>
      <c r="T48" s="19">
        <f>(P48/R48)/1000</f>
        <v>0.44457948468643654</v>
      </c>
    </row>
    <row r="49" spans="1:20" s="18" customFormat="1" x14ac:dyDescent="0.4">
      <c r="A49" s="18">
        <v>23</v>
      </c>
      <c r="B49" s="15">
        <v>9.3630000000000004E-7</v>
      </c>
      <c r="C49" s="19">
        <f>B49*10^9</f>
        <v>936.30000000000007</v>
      </c>
      <c r="D49" s="15">
        <v>1.6919999999999999E-9</v>
      </c>
      <c r="E49" s="18">
        <f>D49*10^12</f>
        <v>1692</v>
      </c>
      <c r="F49" s="19">
        <f>(B49/D49)/1000</f>
        <v>0.5533687943262412</v>
      </c>
      <c r="H49" s="18">
        <v>27</v>
      </c>
      <c r="I49" s="15">
        <v>7.9889999999999999E-7</v>
      </c>
      <c r="J49" s="19">
        <f>I49*10^9</f>
        <v>798.9</v>
      </c>
      <c r="K49" s="15">
        <v>1.7329999999999999E-9</v>
      </c>
      <c r="L49" s="18">
        <f>K49*10^12</f>
        <v>1733</v>
      </c>
      <c r="M49" s="19">
        <f>(I49/K49)/1000</f>
        <v>0.46099249855741486</v>
      </c>
      <c r="O49" s="18">
        <v>24</v>
      </c>
      <c r="P49" s="15">
        <v>3.1019999999999998E-9</v>
      </c>
      <c r="Q49" s="19">
        <f>P49*10^9</f>
        <v>3.1019999999999999</v>
      </c>
      <c r="R49" s="15">
        <v>1.068E-9</v>
      </c>
      <c r="S49" s="18">
        <f>R49*10^12</f>
        <v>1068</v>
      </c>
      <c r="T49" s="19">
        <f>(P49/R49)/1000</f>
        <v>2.9044943820224715E-3</v>
      </c>
    </row>
    <row r="50" spans="1:20" s="18" customFormat="1" x14ac:dyDescent="0.4">
      <c r="A50" s="18">
        <v>24</v>
      </c>
      <c r="B50" s="15">
        <v>1.773E-6</v>
      </c>
      <c r="C50" s="19">
        <f>B50*10^9</f>
        <v>1773</v>
      </c>
      <c r="D50" s="15">
        <v>2.5979999999999999E-9</v>
      </c>
      <c r="E50" s="18">
        <f>D50*10^12</f>
        <v>2598</v>
      </c>
      <c r="F50" s="19">
        <f>(B50/D50)/1000</f>
        <v>0.68244803695150125</v>
      </c>
      <c r="H50" s="22"/>
      <c r="I50" s="23"/>
      <c r="J50" s="24"/>
      <c r="K50" s="23"/>
      <c r="L50" s="22"/>
      <c r="M50" s="24"/>
      <c r="O50" s="18">
        <v>25</v>
      </c>
      <c r="P50" s="15">
        <v>4.7529999999999997E-7</v>
      </c>
      <c r="Q50" s="19">
        <f>P50*10^9</f>
        <v>475.29999999999995</v>
      </c>
      <c r="R50" s="15">
        <v>1.693E-9</v>
      </c>
      <c r="S50" s="18">
        <f>R50*10^12</f>
        <v>1693</v>
      </c>
      <c r="T50" s="19">
        <f>(P50/R50)/1000</f>
        <v>0.28074424099232131</v>
      </c>
    </row>
    <row r="51" spans="1:20" s="18" customFormat="1" x14ac:dyDescent="0.4">
      <c r="A51" s="18">
        <v>25</v>
      </c>
      <c r="B51" s="15">
        <v>7.8730000000000007E-6</v>
      </c>
      <c r="C51" s="19">
        <f>B51*10^9</f>
        <v>7873.0000000000009</v>
      </c>
      <c r="D51" s="15">
        <v>1.7100000000000001E-9</v>
      </c>
      <c r="E51" s="18">
        <f>D51*10^12</f>
        <v>1710</v>
      </c>
      <c r="F51" s="19">
        <f>(B51/D51)/1000</f>
        <v>4.6040935672514625</v>
      </c>
      <c r="H51" s="22"/>
      <c r="I51" s="22"/>
      <c r="J51" s="22"/>
      <c r="K51" s="22"/>
      <c r="L51" s="22"/>
      <c r="M51" s="22"/>
      <c r="O51" s="18">
        <v>26</v>
      </c>
      <c r="P51" s="15">
        <v>6.3620000000000005E-7</v>
      </c>
      <c r="Q51" s="19">
        <f>P51*10^9</f>
        <v>636.20000000000005</v>
      </c>
      <c r="R51" s="15">
        <v>6.799E-10</v>
      </c>
      <c r="S51" s="18">
        <f>R51*10^12</f>
        <v>679.9</v>
      </c>
      <c r="T51" s="19">
        <f>(P51/R51)/1000</f>
        <v>0.93572584203559361</v>
      </c>
    </row>
    <row r="52" spans="1:20" s="18" customFormat="1" x14ac:dyDescent="0.4">
      <c r="A52" s="18">
        <v>26</v>
      </c>
      <c r="B52" s="15">
        <v>9.1309999999999999E-7</v>
      </c>
      <c r="C52" s="19">
        <f>B52*10^9</f>
        <v>913.1</v>
      </c>
      <c r="D52" s="15">
        <v>2.5089999999999999E-9</v>
      </c>
      <c r="E52" s="18">
        <f>D52*10^12</f>
        <v>2509</v>
      </c>
      <c r="F52" s="19">
        <f>(B52/D52)/1000</f>
        <v>0.36392985253088883</v>
      </c>
      <c r="H52" s="22"/>
      <c r="I52" s="22"/>
      <c r="J52" s="22"/>
      <c r="K52" s="22"/>
      <c r="L52" s="22"/>
      <c r="M52" s="22"/>
      <c r="O52" s="18">
        <v>27</v>
      </c>
      <c r="P52" s="15">
        <v>9.7250000000000001E-7</v>
      </c>
      <c r="Q52" s="19">
        <f>P52*10^9</f>
        <v>972.5</v>
      </c>
      <c r="R52" s="15">
        <v>8.1150000000000004E-10</v>
      </c>
      <c r="S52" s="18">
        <f>R52*10^12</f>
        <v>811.5</v>
      </c>
      <c r="T52" s="19">
        <f>(P52/R52)/1000</f>
        <v>1.1983980283425752</v>
      </c>
    </row>
    <row r="53" spans="1:20" s="18" customFormat="1" x14ac:dyDescent="0.4">
      <c r="A53" s="18">
        <v>27</v>
      </c>
      <c r="B53" s="15">
        <v>9.6819999999999998E-6</v>
      </c>
      <c r="C53" s="19">
        <f>B53*10^9</f>
        <v>9682</v>
      </c>
      <c r="D53" s="15">
        <v>3.3769999999999998E-9</v>
      </c>
      <c r="E53" s="18">
        <f>D53*10^12</f>
        <v>3377</v>
      </c>
      <c r="F53" s="19">
        <f>(B53/D53)/1000</f>
        <v>2.8670417530352386</v>
      </c>
      <c r="H53" s="22"/>
      <c r="I53" s="23"/>
      <c r="J53" s="24"/>
      <c r="K53" s="23"/>
      <c r="L53" s="22"/>
      <c r="M53" s="24"/>
    </row>
    <row r="54" spans="1:20" s="18" customFormat="1" x14ac:dyDescent="0.4"/>
    <row r="55" spans="1:20" s="18" customFormat="1" x14ac:dyDescent="0.4">
      <c r="A55" s="18" t="s">
        <v>179</v>
      </c>
      <c r="H55" s="18" t="s">
        <v>50</v>
      </c>
      <c r="O55" s="18" t="s">
        <v>47</v>
      </c>
    </row>
    <row r="56" spans="1:20" s="18" customFormat="1" x14ac:dyDescent="0.4">
      <c r="A56" s="18" t="s">
        <v>34</v>
      </c>
      <c r="B56" s="18" t="s">
        <v>181</v>
      </c>
      <c r="C56" s="18" t="s">
        <v>182</v>
      </c>
      <c r="D56" s="18" t="s">
        <v>183</v>
      </c>
      <c r="E56" s="18" t="s">
        <v>184</v>
      </c>
      <c r="F56" s="18" t="s">
        <v>185</v>
      </c>
      <c r="H56" s="18" t="s">
        <v>34</v>
      </c>
      <c r="I56" s="18" t="s">
        <v>181</v>
      </c>
      <c r="J56" s="18" t="s">
        <v>182</v>
      </c>
      <c r="K56" s="18" t="s">
        <v>183</v>
      </c>
      <c r="L56" s="18" t="s">
        <v>184</v>
      </c>
      <c r="M56" s="18" t="s">
        <v>185</v>
      </c>
      <c r="O56" s="18" t="s">
        <v>34</v>
      </c>
      <c r="P56" s="18" t="s">
        <v>181</v>
      </c>
      <c r="Q56" s="18" t="s">
        <v>182</v>
      </c>
      <c r="R56" s="18" t="s">
        <v>183</v>
      </c>
      <c r="S56" s="18" t="s">
        <v>184</v>
      </c>
      <c r="T56" s="18" t="s">
        <v>185</v>
      </c>
    </row>
    <row r="57" spans="1:20" s="18" customFormat="1" x14ac:dyDescent="0.4">
      <c r="A57" s="18">
        <v>2</v>
      </c>
      <c r="B57" s="15">
        <v>1.5120000000000001E-6</v>
      </c>
      <c r="C57" s="19">
        <f>B57*10^9</f>
        <v>1512</v>
      </c>
      <c r="D57" s="15">
        <v>8.5970000000000004E-10</v>
      </c>
      <c r="E57" s="18">
        <f>D57*10^12</f>
        <v>859.7</v>
      </c>
      <c r="F57" s="19">
        <f>(B57/D57)/1000</f>
        <v>1.7587530533907176</v>
      </c>
      <c r="H57" s="18">
        <v>1</v>
      </c>
      <c r="I57" s="15">
        <v>1.182E-7</v>
      </c>
      <c r="J57" s="19">
        <f>I57*10^9</f>
        <v>118.2</v>
      </c>
      <c r="K57" s="15">
        <v>1.107E-9</v>
      </c>
      <c r="L57" s="18">
        <f>K57*10^12</f>
        <v>1107</v>
      </c>
      <c r="M57" s="19">
        <f>(I57/K57)/1000</f>
        <v>0.10677506775067751</v>
      </c>
      <c r="O57" s="18">
        <v>1</v>
      </c>
      <c r="P57" s="15">
        <v>6.2200000000000001E-8</v>
      </c>
      <c r="Q57" s="19">
        <f>P57*10^9</f>
        <v>62.2</v>
      </c>
      <c r="R57" s="15">
        <v>7.2499999999999998E-10</v>
      </c>
      <c r="S57" s="18">
        <f>R57*10^12</f>
        <v>725</v>
      </c>
      <c r="T57" s="19">
        <f>(P57/R57)/1000</f>
        <v>8.579310344827587E-2</v>
      </c>
    </row>
    <row r="58" spans="1:20" s="18" customFormat="1" x14ac:dyDescent="0.4">
      <c r="A58" s="18">
        <v>3</v>
      </c>
      <c r="B58" s="15">
        <v>2.2989999999999999E-6</v>
      </c>
      <c r="C58" s="19">
        <f>B58*10^9</f>
        <v>2299</v>
      </c>
      <c r="D58" s="15">
        <v>2.0080000000000001E-9</v>
      </c>
      <c r="E58" s="18">
        <f>D58*10^12</f>
        <v>2008</v>
      </c>
      <c r="F58" s="19">
        <f>(B58/D58)/1000</f>
        <v>1.1449203187250996</v>
      </c>
      <c r="H58" s="18">
        <v>2</v>
      </c>
      <c r="I58" s="15">
        <v>3.6800000000000001E-7</v>
      </c>
      <c r="J58" s="19">
        <f>I58*10^9</f>
        <v>368</v>
      </c>
      <c r="K58" s="15">
        <v>1.1080000000000001E-9</v>
      </c>
      <c r="L58" s="18">
        <f>K58*10^12</f>
        <v>1108</v>
      </c>
      <c r="M58" s="19">
        <f>(I58/K58)/1000</f>
        <v>0.33212996389891697</v>
      </c>
      <c r="O58" s="18">
        <v>2</v>
      </c>
      <c r="P58" s="15">
        <v>2.5870000000000001E-7</v>
      </c>
      <c r="Q58" s="19">
        <f>P58*10^9</f>
        <v>258.7</v>
      </c>
      <c r="R58" s="15">
        <v>1.1430000000000001E-9</v>
      </c>
      <c r="S58" s="18">
        <f>R58*10^12</f>
        <v>1143</v>
      </c>
      <c r="T58" s="19">
        <f>(P58/R58)/1000</f>
        <v>0.22633420822397199</v>
      </c>
    </row>
    <row r="59" spans="1:20" s="18" customFormat="1" x14ac:dyDescent="0.4">
      <c r="A59" s="18">
        <v>4</v>
      </c>
      <c r="B59" s="15">
        <v>9.4500000000000006E-8</v>
      </c>
      <c r="C59" s="19">
        <f>B59*10^9</f>
        <v>94.5</v>
      </c>
      <c r="D59" s="15">
        <v>6.8170000000000003E-10</v>
      </c>
      <c r="E59" s="18">
        <f>D59*10^12</f>
        <v>681.7</v>
      </c>
      <c r="F59" s="19">
        <f>(B59/D59)/1000</f>
        <v>0.1386240281648819</v>
      </c>
      <c r="H59" s="18">
        <v>4</v>
      </c>
      <c r="I59" s="15">
        <v>4.3780000000000002E-7</v>
      </c>
      <c r="J59" s="19">
        <f>I59*10^9</f>
        <v>437.8</v>
      </c>
      <c r="K59" s="15">
        <v>1.566E-9</v>
      </c>
      <c r="L59" s="18">
        <f>K59*10^12</f>
        <v>1566</v>
      </c>
      <c r="M59" s="19">
        <f>(I59/K59)/1000</f>
        <v>0.27956577266922095</v>
      </c>
      <c r="O59" s="18">
        <v>6</v>
      </c>
      <c r="P59" s="15">
        <v>5.1080000000000005E-7</v>
      </c>
      <c r="Q59" s="19">
        <f>P59*10^9</f>
        <v>510.80000000000007</v>
      </c>
      <c r="R59" s="15">
        <v>1.85E-9</v>
      </c>
      <c r="S59" s="18">
        <f>R59*10^12</f>
        <v>1850</v>
      </c>
      <c r="T59" s="19">
        <f>(P59/R59)/1000</f>
        <v>0.27610810810810815</v>
      </c>
    </row>
    <row r="60" spans="1:20" s="18" customFormat="1" x14ac:dyDescent="0.4">
      <c r="A60" s="18">
        <v>5</v>
      </c>
      <c r="B60" s="15">
        <v>9.2690000000000005E-8</v>
      </c>
      <c r="C60" s="19">
        <f>B60*10^9</f>
        <v>92.69</v>
      </c>
      <c r="D60" s="15">
        <v>1.2280000000000001E-9</v>
      </c>
      <c r="E60" s="18">
        <f>D60*10^12</f>
        <v>1228</v>
      </c>
      <c r="F60" s="19">
        <f>(B60/D60)/1000</f>
        <v>7.5480456026058629E-2</v>
      </c>
      <c r="H60" s="18">
        <v>5</v>
      </c>
      <c r="I60" s="15">
        <v>3.7389999999999999E-8</v>
      </c>
      <c r="J60" s="19">
        <f>I60*10^9</f>
        <v>37.39</v>
      </c>
      <c r="K60" s="15">
        <v>5.3970000000000001E-10</v>
      </c>
      <c r="L60" s="18">
        <f>K60*10^12</f>
        <v>539.70000000000005</v>
      </c>
      <c r="M60" s="19">
        <f>(I60/K60)/1000</f>
        <v>6.927922920140818E-2</v>
      </c>
      <c r="O60" s="18">
        <v>7</v>
      </c>
      <c r="P60" s="15">
        <v>2.5110000000000002E-7</v>
      </c>
      <c r="Q60" s="19">
        <f>P60*10^9</f>
        <v>251.10000000000002</v>
      </c>
      <c r="R60" s="15">
        <v>1.0520000000000001E-9</v>
      </c>
      <c r="S60" s="18">
        <f>R60*10^12</f>
        <v>1052</v>
      </c>
      <c r="T60" s="19">
        <f>(P60/R60)/1000</f>
        <v>0.23868821292775663</v>
      </c>
    </row>
    <row r="61" spans="1:20" s="18" customFormat="1" x14ac:dyDescent="0.4">
      <c r="A61" s="18">
        <v>6</v>
      </c>
      <c r="B61" s="15">
        <v>1.1909999999999999E-6</v>
      </c>
      <c r="C61" s="19">
        <f>B61*10^9</f>
        <v>1191</v>
      </c>
      <c r="D61" s="15">
        <v>8.4299999999999998E-10</v>
      </c>
      <c r="E61" s="18">
        <f>D61*10^12</f>
        <v>843</v>
      </c>
      <c r="F61" s="19">
        <f>(B61/D61)/1000</f>
        <v>1.4128113879003559</v>
      </c>
      <c r="H61" s="18">
        <v>6</v>
      </c>
      <c r="I61" s="15">
        <v>2.0319999999999999E-7</v>
      </c>
      <c r="J61" s="19">
        <f>I61*10^9</f>
        <v>203.2</v>
      </c>
      <c r="K61" s="15">
        <v>1.192E-9</v>
      </c>
      <c r="L61" s="18">
        <f>K61*10^12</f>
        <v>1192</v>
      </c>
      <c r="M61" s="19">
        <f>(I61/K61)/1000</f>
        <v>0.17046979865771811</v>
      </c>
      <c r="O61" s="18">
        <v>8</v>
      </c>
      <c r="P61" s="15">
        <v>5.9930000000000003E-7</v>
      </c>
      <c r="Q61" s="19">
        <f>P61*10^9</f>
        <v>599.30000000000007</v>
      </c>
      <c r="R61" s="15">
        <v>1.779E-9</v>
      </c>
      <c r="S61" s="18">
        <f>R61*10^12</f>
        <v>1779</v>
      </c>
      <c r="T61" s="19">
        <f>(P61/R61)/1000</f>
        <v>0.33687464867903322</v>
      </c>
    </row>
    <row r="62" spans="1:20" s="18" customFormat="1" x14ac:dyDescent="0.4">
      <c r="A62" s="18">
        <v>8</v>
      </c>
      <c r="B62" s="15">
        <v>1.09E-7</v>
      </c>
      <c r="C62" s="19">
        <f>B62*10^9</f>
        <v>109</v>
      </c>
      <c r="D62" s="15">
        <v>7.4419999999999997E-10</v>
      </c>
      <c r="E62" s="18">
        <f>D62*10^12</f>
        <v>744.19999999999993</v>
      </c>
      <c r="F62" s="19">
        <f>(B62/D62)/1000</f>
        <v>0.14646600376242946</v>
      </c>
      <c r="H62" s="18">
        <v>7</v>
      </c>
      <c r="I62" s="15">
        <v>8.0179999999999994E-8</v>
      </c>
      <c r="J62" s="19">
        <f>I62*10^9</f>
        <v>80.179999999999993</v>
      </c>
      <c r="K62" s="15">
        <v>8.9850000000000005E-10</v>
      </c>
      <c r="L62" s="18">
        <f>K62*10^12</f>
        <v>898.5</v>
      </c>
      <c r="M62" s="19">
        <f>(I62/K62)/1000</f>
        <v>8.9237618252643286E-2</v>
      </c>
      <c r="O62" s="18">
        <v>9</v>
      </c>
      <c r="P62" s="15">
        <v>3.9299999999999999E-7</v>
      </c>
      <c r="Q62" s="19">
        <f>P62*10^9</f>
        <v>393</v>
      </c>
      <c r="R62" s="15">
        <v>1.529E-9</v>
      </c>
      <c r="S62" s="18">
        <f>R62*10^12</f>
        <v>1529</v>
      </c>
      <c r="T62" s="19">
        <f>(P62/R62)/1000</f>
        <v>0.25703073904512752</v>
      </c>
    </row>
    <row r="63" spans="1:20" s="18" customFormat="1" x14ac:dyDescent="0.4">
      <c r="A63" s="18">
        <v>9</v>
      </c>
      <c r="B63" s="15">
        <v>1.9549999999999999E-6</v>
      </c>
      <c r="C63" s="19">
        <f>B63*10^9</f>
        <v>1955</v>
      </c>
      <c r="D63" s="15">
        <v>1.9920000000000002E-9</v>
      </c>
      <c r="E63" s="18">
        <f>D63*10^12</f>
        <v>1992.0000000000002</v>
      </c>
      <c r="F63" s="19">
        <f>(B63/D63)/1000</f>
        <v>0.98142570281124486</v>
      </c>
      <c r="H63" s="18">
        <v>8</v>
      </c>
      <c r="I63" s="15">
        <v>1.18E-7</v>
      </c>
      <c r="J63" s="19">
        <f>I63*10^9</f>
        <v>118</v>
      </c>
      <c r="K63" s="15">
        <v>1.285E-9</v>
      </c>
      <c r="L63" s="18">
        <f>K63*10^12</f>
        <v>1285</v>
      </c>
      <c r="M63" s="19">
        <f>(I63/K63)/1000</f>
        <v>9.1828793774319073E-2</v>
      </c>
      <c r="O63" s="18">
        <v>10</v>
      </c>
      <c r="P63" s="15">
        <v>1.6990000000000001E-7</v>
      </c>
      <c r="Q63" s="19">
        <f>P63*10^9</f>
        <v>169.9</v>
      </c>
      <c r="R63" s="15">
        <v>9.6840000000000009E-10</v>
      </c>
      <c r="S63" s="18">
        <f>R63*10^12</f>
        <v>968.40000000000009</v>
      </c>
      <c r="T63" s="19">
        <f>(P63/R63)/1000</f>
        <v>0.17544403139198678</v>
      </c>
    </row>
    <row r="64" spans="1:20" s="18" customFormat="1" x14ac:dyDescent="0.4">
      <c r="A64" s="18">
        <v>12</v>
      </c>
      <c r="B64" s="15">
        <v>2.8519999999999999E-7</v>
      </c>
      <c r="C64" s="19">
        <f>B64*10^9</f>
        <v>285.2</v>
      </c>
      <c r="D64" s="15">
        <v>1.09E-9</v>
      </c>
      <c r="E64" s="18">
        <f>D64*10^12</f>
        <v>1090</v>
      </c>
      <c r="F64" s="19">
        <f>(B64/D64)/1000</f>
        <v>0.26165137614678902</v>
      </c>
      <c r="H64" s="18">
        <v>9</v>
      </c>
      <c r="I64" s="15">
        <v>1.91E-7</v>
      </c>
      <c r="J64" s="19">
        <f>I64*10^9</f>
        <v>191</v>
      </c>
      <c r="K64" s="15">
        <v>1.076E-9</v>
      </c>
      <c r="L64" s="18">
        <f>K64*10^12</f>
        <v>1076</v>
      </c>
      <c r="M64" s="19">
        <f>(I64/K64)/1000</f>
        <v>0.17750929368029739</v>
      </c>
      <c r="O64" s="18">
        <v>11</v>
      </c>
      <c r="P64" s="15">
        <v>6.2679999999999997E-7</v>
      </c>
      <c r="Q64" s="19">
        <f>P64*10^9</f>
        <v>626.79999999999995</v>
      </c>
      <c r="R64" s="15">
        <v>1.4990000000000001E-9</v>
      </c>
      <c r="S64" s="18">
        <f>R64*10^12</f>
        <v>1499</v>
      </c>
      <c r="T64" s="19">
        <f>(P64/R64)/1000</f>
        <v>0.41814543028685786</v>
      </c>
    </row>
    <row r="65" spans="1:20" s="18" customFormat="1" x14ac:dyDescent="0.4">
      <c r="A65" s="18">
        <v>13</v>
      </c>
      <c r="B65" s="15">
        <v>7.6049999999999996E-7</v>
      </c>
      <c r="C65" s="19">
        <f>B65*10^9</f>
        <v>760.5</v>
      </c>
      <c r="D65" s="15">
        <v>1.7160000000000001E-9</v>
      </c>
      <c r="E65" s="18">
        <f>D65*10^12</f>
        <v>1716</v>
      </c>
      <c r="F65" s="19">
        <f>(B65/D65)/1000</f>
        <v>0.44318181818181812</v>
      </c>
      <c r="H65" s="18">
        <v>10</v>
      </c>
      <c r="I65" s="15">
        <v>2.1159999999999999E-7</v>
      </c>
      <c r="J65" s="19">
        <f>I65*10^9</f>
        <v>211.6</v>
      </c>
      <c r="K65" s="15">
        <v>1.0310000000000001E-9</v>
      </c>
      <c r="L65" s="18">
        <f>K65*10^12</f>
        <v>1031</v>
      </c>
      <c r="M65" s="19">
        <f>(I65/K65)/1000</f>
        <v>0.20523763336566439</v>
      </c>
      <c r="O65" s="18">
        <v>12</v>
      </c>
      <c r="P65" s="15">
        <v>8.0350000000000001E-7</v>
      </c>
      <c r="Q65" s="19">
        <f>P65*10^9</f>
        <v>803.5</v>
      </c>
      <c r="R65" s="15">
        <v>9.9050000000000004E-10</v>
      </c>
      <c r="S65" s="18">
        <f>R65*10^12</f>
        <v>990.5</v>
      </c>
      <c r="T65" s="19">
        <f>(P65/R65)/1000</f>
        <v>0.81120646138313979</v>
      </c>
    </row>
    <row r="66" spans="1:20" s="18" customFormat="1" x14ac:dyDescent="0.4">
      <c r="A66" s="18">
        <v>14</v>
      </c>
      <c r="B66" s="15">
        <v>9.2289999999999999E-7</v>
      </c>
      <c r="C66" s="19">
        <f>B66*10^9</f>
        <v>922.9</v>
      </c>
      <c r="D66" s="15">
        <v>1.9169999999999999E-9</v>
      </c>
      <c r="E66" s="18">
        <f>D66*10^12</f>
        <v>1917</v>
      </c>
      <c r="F66" s="19">
        <f>(B66/D66)/1000</f>
        <v>0.48142931664058425</v>
      </c>
      <c r="H66" s="18">
        <v>12</v>
      </c>
      <c r="I66" s="15">
        <v>2.2149999999999999E-7</v>
      </c>
      <c r="J66" s="19">
        <f>I66*10^9</f>
        <v>221.5</v>
      </c>
      <c r="K66" s="15">
        <v>1.359E-9</v>
      </c>
      <c r="L66" s="18">
        <f>K66*10^12</f>
        <v>1359</v>
      </c>
      <c r="M66" s="19">
        <f>(I66/K66)/1000</f>
        <v>0.16298749080206035</v>
      </c>
      <c r="O66" s="18">
        <v>13</v>
      </c>
      <c r="P66" s="15">
        <v>1.8589999999999999E-7</v>
      </c>
      <c r="Q66" s="19">
        <f>P66*10^9</f>
        <v>185.89999999999998</v>
      </c>
      <c r="R66" s="15">
        <v>9.7150000000000001E-10</v>
      </c>
      <c r="S66" s="18">
        <f>R66*10^12</f>
        <v>971.5</v>
      </c>
      <c r="T66" s="19">
        <f>(P66/R66)/1000</f>
        <v>0.19135357694287183</v>
      </c>
    </row>
    <row r="67" spans="1:20" s="18" customFormat="1" x14ac:dyDescent="0.4">
      <c r="A67" s="18">
        <v>15</v>
      </c>
      <c r="B67" s="15">
        <v>1.367E-7</v>
      </c>
      <c r="C67" s="19">
        <f>B67*10^9</f>
        <v>136.69999999999999</v>
      </c>
      <c r="D67" s="15">
        <v>1.9580000000000001E-9</v>
      </c>
      <c r="E67" s="18">
        <f>D67*10^12</f>
        <v>1958</v>
      </c>
      <c r="F67" s="19">
        <f>(B67/D67)/1000</f>
        <v>6.9816138917262502E-2</v>
      </c>
      <c r="H67" s="18">
        <v>13</v>
      </c>
      <c r="I67" s="15">
        <v>7.6889999999999996E-8</v>
      </c>
      <c r="J67" s="19">
        <f>I67*10^9</f>
        <v>76.89</v>
      </c>
      <c r="K67" s="15">
        <v>1.306E-9</v>
      </c>
      <c r="L67" s="18">
        <f>K67*10^12</f>
        <v>1306</v>
      </c>
      <c r="M67" s="19">
        <f>(I67/K67)/1000</f>
        <v>5.8874425727411937E-2</v>
      </c>
      <c r="O67" s="18">
        <v>14</v>
      </c>
      <c r="P67" s="15">
        <v>4.7339999999999999E-7</v>
      </c>
      <c r="Q67" s="19">
        <f>P67*10^9</f>
        <v>473.4</v>
      </c>
      <c r="R67" s="15">
        <v>1.7220000000000001E-9</v>
      </c>
      <c r="S67" s="18">
        <f>R67*10^12</f>
        <v>1722</v>
      </c>
      <c r="T67" s="19">
        <f>(P67/R67)/1000</f>
        <v>0.27491289198606272</v>
      </c>
    </row>
    <row r="68" spans="1:20" s="18" customFormat="1" x14ac:dyDescent="0.4">
      <c r="A68" s="18">
        <v>16</v>
      </c>
      <c r="B68" s="15">
        <v>4.3959999999999999E-7</v>
      </c>
      <c r="C68" s="19">
        <f>B68*10^9</f>
        <v>439.59999999999997</v>
      </c>
      <c r="D68" s="15">
        <v>1.8179999999999999E-9</v>
      </c>
      <c r="E68" s="18">
        <f>D68*10^12</f>
        <v>1818</v>
      </c>
      <c r="F68" s="19">
        <f>(B68/D68)/1000</f>
        <v>0.24180418041804183</v>
      </c>
      <c r="H68" s="18">
        <v>14</v>
      </c>
      <c r="I68" s="15">
        <v>2.6010000000000001E-7</v>
      </c>
      <c r="J68" s="19">
        <f>I68*10^9</f>
        <v>260.10000000000002</v>
      </c>
      <c r="K68" s="15">
        <v>9.4190000000000003E-10</v>
      </c>
      <c r="L68" s="18">
        <f>K68*10^12</f>
        <v>941.9</v>
      </c>
      <c r="M68" s="19">
        <f>(I68/K68)/1000</f>
        <v>0.27614396432742333</v>
      </c>
      <c r="O68" s="18">
        <v>15</v>
      </c>
      <c r="P68" s="15">
        <v>5.3020000000000002E-7</v>
      </c>
      <c r="Q68" s="19">
        <f>P68*10^9</f>
        <v>530.20000000000005</v>
      </c>
      <c r="R68" s="15">
        <v>1.0669999999999999E-9</v>
      </c>
      <c r="S68" s="18">
        <f>R68*10^12</f>
        <v>1067</v>
      </c>
      <c r="T68" s="19">
        <f>(P68/R68)/1000</f>
        <v>0.49690721649484537</v>
      </c>
    </row>
    <row r="69" spans="1:20" s="18" customFormat="1" x14ac:dyDescent="0.4">
      <c r="A69" s="18">
        <v>17</v>
      </c>
      <c r="B69" s="15">
        <v>1.8080000000000001E-6</v>
      </c>
      <c r="C69" s="19">
        <f>B69*10^9</f>
        <v>1808</v>
      </c>
      <c r="D69" s="15">
        <v>9.772000000000001E-10</v>
      </c>
      <c r="E69" s="18">
        <f>D69*10^12</f>
        <v>977.2</v>
      </c>
      <c r="F69" s="19">
        <f>(B69/D69)/1000</f>
        <v>1.8501841997544002</v>
      </c>
      <c r="H69" s="18">
        <v>17</v>
      </c>
      <c r="I69" s="15">
        <v>2.4839999999999997E-7</v>
      </c>
      <c r="J69" s="19">
        <f>I69*10^9</f>
        <v>248.39999999999998</v>
      </c>
      <c r="K69" s="15">
        <v>1.244E-9</v>
      </c>
      <c r="L69" s="18">
        <f>K69*10^12</f>
        <v>1244</v>
      </c>
      <c r="M69" s="19">
        <f>(I69/K69)/1000</f>
        <v>0.19967845659163985</v>
      </c>
      <c r="O69" s="18">
        <v>16</v>
      </c>
      <c r="P69" s="15">
        <v>4.7930000000000001E-7</v>
      </c>
      <c r="Q69" s="19">
        <f>P69*10^9</f>
        <v>479.3</v>
      </c>
      <c r="R69" s="15">
        <v>2.032E-9</v>
      </c>
      <c r="S69" s="18">
        <f>R69*10^12</f>
        <v>2032</v>
      </c>
      <c r="T69" s="19">
        <f>(P69/R69)/1000</f>
        <v>0.23587598425196851</v>
      </c>
    </row>
    <row r="70" spans="1:20" s="18" customFormat="1" x14ac:dyDescent="0.4">
      <c r="A70" s="18">
        <v>18</v>
      </c>
      <c r="B70" s="15">
        <v>2.7039999999999999E-7</v>
      </c>
      <c r="C70" s="19">
        <f>B70*10^9</f>
        <v>270.39999999999998</v>
      </c>
      <c r="D70" s="15">
        <v>2.241E-9</v>
      </c>
      <c r="E70" s="18">
        <f>D70*10^12</f>
        <v>2241</v>
      </c>
      <c r="F70" s="19">
        <f>(B70/D70)/1000</f>
        <v>0.12066041945560017</v>
      </c>
      <c r="H70" s="18">
        <v>18</v>
      </c>
      <c r="I70" s="15">
        <v>3.366E-6</v>
      </c>
      <c r="J70" s="19">
        <f>I70*10^9</f>
        <v>3366</v>
      </c>
      <c r="K70" s="15">
        <v>9.317E-10</v>
      </c>
      <c r="L70" s="18">
        <f>K70*10^12</f>
        <v>931.7</v>
      </c>
      <c r="M70" s="19">
        <f>(I70/K70)/1000</f>
        <v>3.612750885478158</v>
      </c>
      <c r="O70" s="18">
        <v>17</v>
      </c>
      <c r="P70" s="15">
        <v>4.5400000000000002E-7</v>
      </c>
      <c r="Q70" s="19">
        <f>P70*10^9</f>
        <v>454</v>
      </c>
      <c r="R70" s="15">
        <v>1.279E-9</v>
      </c>
      <c r="S70" s="18">
        <f>R70*10^12</f>
        <v>1279</v>
      </c>
      <c r="T70" s="19">
        <f>(P70/R70)/1000</f>
        <v>0.35496481626270526</v>
      </c>
    </row>
    <row r="71" spans="1:20" s="18" customFormat="1" x14ac:dyDescent="0.4">
      <c r="A71" s="18">
        <v>19</v>
      </c>
      <c r="B71" s="15">
        <v>1.883E-6</v>
      </c>
      <c r="C71" s="19">
        <f>B71*10^9</f>
        <v>1883</v>
      </c>
      <c r="D71" s="15">
        <v>2.195E-9</v>
      </c>
      <c r="E71" s="18">
        <f>D71*10^12</f>
        <v>2195</v>
      </c>
      <c r="F71" s="19">
        <f>(B71/D71)/1000</f>
        <v>0.85785876993166288</v>
      </c>
      <c r="H71" s="18">
        <v>19</v>
      </c>
      <c r="I71" s="15">
        <v>5.1959999999999997E-8</v>
      </c>
      <c r="J71" s="19">
        <f>I71*10^9</f>
        <v>51.959999999999994</v>
      </c>
      <c r="K71" s="15">
        <v>1.341E-9</v>
      </c>
      <c r="L71" s="18">
        <f>K71*10^12</f>
        <v>1341</v>
      </c>
      <c r="M71" s="19">
        <f>(I71/K71)/1000</f>
        <v>3.8747203579418341E-2</v>
      </c>
      <c r="O71" s="18">
        <v>18</v>
      </c>
      <c r="P71" s="15">
        <v>7.8850000000000005E-7</v>
      </c>
      <c r="Q71" s="19">
        <f>P71*10^9</f>
        <v>788.5</v>
      </c>
      <c r="R71" s="15">
        <v>1.3520000000000001E-9</v>
      </c>
      <c r="S71" s="18">
        <f>R71*10^12</f>
        <v>1352</v>
      </c>
      <c r="T71" s="19">
        <f>(P71/R71)/1000</f>
        <v>0.58321005917159763</v>
      </c>
    </row>
    <row r="72" spans="1:20" s="18" customFormat="1" x14ac:dyDescent="0.4">
      <c r="A72" s="18">
        <v>20</v>
      </c>
      <c r="B72" s="15">
        <v>1.39E-6</v>
      </c>
      <c r="C72" s="19">
        <f>B72*10^9</f>
        <v>1390</v>
      </c>
      <c r="D72" s="15">
        <v>3.3540000000000002E-9</v>
      </c>
      <c r="E72" s="18">
        <f>D72*10^12</f>
        <v>3354</v>
      </c>
      <c r="F72" s="19">
        <f>(B72/D72)/1000</f>
        <v>0.41443053070960045</v>
      </c>
      <c r="H72" s="18">
        <v>20</v>
      </c>
      <c r="I72" s="15">
        <v>8.8619999999999992E-6</v>
      </c>
      <c r="J72" s="19">
        <f>I72*10^9</f>
        <v>8862</v>
      </c>
      <c r="K72" s="15">
        <v>1.016E-9</v>
      </c>
      <c r="L72" s="18">
        <f>K72*10^12</f>
        <v>1016</v>
      </c>
      <c r="M72" s="19">
        <f>(I72/K72)/1000</f>
        <v>8.7224409448818889</v>
      </c>
      <c r="O72" s="18">
        <v>19</v>
      </c>
      <c r="P72" s="15">
        <v>2.7920000000000001E-7</v>
      </c>
      <c r="Q72" s="19">
        <f>P72*10^9</f>
        <v>279.2</v>
      </c>
      <c r="R72" s="15">
        <v>8.198E-10</v>
      </c>
      <c r="S72" s="18">
        <f>R72*10^12</f>
        <v>819.8</v>
      </c>
      <c r="T72" s="19">
        <f>(P72/R72)/1000</f>
        <v>0.34057087094413269</v>
      </c>
    </row>
    <row r="73" spans="1:20" s="18" customFormat="1" x14ac:dyDescent="0.4">
      <c r="A73" s="18">
        <v>21</v>
      </c>
      <c r="B73" s="15">
        <v>2.3859999999999998E-7</v>
      </c>
      <c r="C73" s="19">
        <f>B73*10^9</f>
        <v>238.59999999999997</v>
      </c>
      <c r="D73" s="15">
        <v>8.1769999999999998E-10</v>
      </c>
      <c r="E73" s="18">
        <f>D73*10^12</f>
        <v>817.69999999999993</v>
      </c>
      <c r="F73" s="19">
        <f>(B73/D73)/1000</f>
        <v>0.29179405649993884</v>
      </c>
      <c r="H73" s="18">
        <v>21</v>
      </c>
      <c r="I73" s="15">
        <v>1.3329999999999999E-8</v>
      </c>
      <c r="J73" s="19">
        <f>I73*10^9</f>
        <v>13.33</v>
      </c>
      <c r="K73" s="15">
        <v>6.3040000000000002E-10</v>
      </c>
      <c r="L73" s="18">
        <f>K73*10^12</f>
        <v>630.4</v>
      </c>
      <c r="M73" s="19">
        <f>(I73/K73)/1000</f>
        <v>2.1145304568527916E-2</v>
      </c>
      <c r="O73" s="18">
        <v>21</v>
      </c>
      <c r="P73" s="15">
        <v>1.9250000000000001E-7</v>
      </c>
      <c r="Q73" s="19">
        <f>P73*10^9</f>
        <v>192.5</v>
      </c>
      <c r="R73" s="15">
        <v>1.0149999999999999E-9</v>
      </c>
      <c r="S73" s="18">
        <f>R73*10^12</f>
        <v>1014.9999999999999</v>
      </c>
      <c r="T73" s="19">
        <f>(P73/R73)/1000</f>
        <v>0.18965517241379315</v>
      </c>
    </row>
    <row r="74" spans="1:20" s="18" customFormat="1" x14ac:dyDescent="0.4">
      <c r="A74" s="18">
        <v>22</v>
      </c>
      <c r="B74" s="15">
        <v>1.7130000000000001E-7</v>
      </c>
      <c r="C74" s="19">
        <f>B74*10^9</f>
        <v>171.3</v>
      </c>
      <c r="D74" s="15">
        <v>8.4599999999999997E-10</v>
      </c>
      <c r="E74" s="18">
        <f>D74*10^12</f>
        <v>846</v>
      </c>
      <c r="F74" s="19">
        <f>(B74/D74)/1000</f>
        <v>0.20248226950354611</v>
      </c>
      <c r="H74" s="18">
        <v>22</v>
      </c>
      <c r="I74" s="15">
        <v>9.0670000000000004E-8</v>
      </c>
      <c r="J74" s="19">
        <f>I74*10^9</f>
        <v>90.67</v>
      </c>
      <c r="K74" s="15">
        <v>4.7670000000000002E-10</v>
      </c>
      <c r="L74" s="18">
        <f>K74*10^12</f>
        <v>476.70000000000005</v>
      </c>
      <c r="M74" s="19">
        <f>(I74/K74)/1000</f>
        <v>0.19020348227396686</v>
      </c>
      <c r="O74" s="18">
        <v>22</v>
      </c>
      <c r="P74" s="15">
        <v>1.3519999999999999E-7</v>
      </c>
      <c r="Q74" s="19">
        <f>P74*10^9</f>
        <v>135.19999999999999</v>
      </c>
      <c r="R74" s="15">
        <v>5.3179999999999996E-10</v>
      </c>
      <c r="S74" s="18">
        <f>R74*10^12</f>
        <v>531.79999999999995</v>
      </c>
      <c r="T74" s="19">
        <f>(P74/R74)/1000</f>
        <v>0.25423091387739749</v>
      </c>
    </row>
    <row r="75" spans="1:20" s="18" customFormat="1" x14ac:dyDescent="0.4">
      <c r="A75" s="18">
        <v>23</v>
      </c>
      <c r="B75" s="15">
        <v>1.5120000000000001E-6</v>
      </c>
      <c r="C75" s="19">
        <f>B75*10^9</f>
        <v>1512</v>
      </c>
      <c r="D75" s="15">
        <v>1.703E-9</v>
      </c>
      <c r="E75" s="18">
        <f>D75*10^12</f>
        <v>1703</v>
      </c>
      <c r="F75" s="19">
        <f>(B75/D75)/1000</f>
        <v>0.88784497944803298</v>
      </c>
      <c r="H75" s="18">
        <v>23</v>
      </c>
      <c r="I75" s="15">
        <v>7.8339999999999999E-8</v>
      </c>
      <c r="J75" s="19">
        <f>I75*10^9</f>
        <v>78.34</v>
      </c>
      <c r="K75" s="15">
        <v>1.152E-9</v>
      </c>
      <c r="L75" s="18">
        <f>K75*10^12</f>
        <v>1152</v>
      </c>
      <c r="M75" s="19">
        <f>(I75/K75)/1000</f>
        <v>6.8003472222222222E-2</v>
      </c>
      <c r="O75" s="18">
        <v>24</v>
      </c>
      <c r="P75" s="15">
        <v>1.141E-7</v>
      </c>
      <c r="Q75" s="19">
        <f>P75*10^9</f>
        <v>114.1</v>
      </c>
      <c r="R75" s="15">
        <v>1.757E-9</v>
      </c>
      <c r="S75" s="18">
        <f>R75*10^12</f>
        <v>1757</v>
      </c>
      <c r="T75" s="19">
        <f>(P75/R75)/1000</f>
        <v>6.4940239043824705E-2</v>
      </c>
    </row>
    <row r="76" spans="1:20" s="18" customFormat="1" x14ac:dyDescent="0.4">
      <c r="A76" s="18">
        <v>24</v>
      </c>
      <c r="B76" s="15">
        <v>4.1219999999999997E-6</v>
      </c>
      <c r="C76" s="19">
        <f>B76*10^9</f>
        <v>4122</v>
      </c>
      <c r="D76" s="15">
        <v>2.2699999999999998E-9</v>
      </c>
      <c r="E76" s="18">
        <f>D76*10^12</f>
        <v>2270</v>
      </c>
      <c r="F76" s="19">
        <f>(B76/D76)/1000</f>
        <v>1.8158590308370044</v>
      </c>
      <c r="H76" s="18">
        <v>24</v>
      </c>
      <c r="I76" s="15">
        <v>5.7350000000000001E-8</v>
      </c>
      <c r="J76" s="19">
        <f>I76*10^9</f>
        <v>57.35</v>
      </c>
      <c r="K76" s="15">
        <v>4.3790000000000001E-10</v>
      </c>
      <c r="L76" s="18">
        <f>K76*10^12</f>
        <v>437.90000000000003</v>
      </c>
      <c r="M76" s="19">
        <f>(I76/K76)/1000</f>
        <v>0.13096597396665904</v>
      </c>
      <c r="O76" s="18">
        <v>25</v>
      </c>
      <c r="P76" s="15">
        <v>5.554E-8</v>
      </c>
      <c r="Q76" s="19">
        <f>P76*10^9</f>
        <v>55.54</v>
      </c>
      <c r="R76" s="15">
        <v>6.7730000000000003E-10</v>
      </c>
      <c r="S76" s="18">
        <f>R76*10^12</f>
        <v>677.30000000000007</v>
      </c>
      <c r="T76" s="19">
        <f>(P76/R76)/1000</f>
        <v>8.2002067030857814E-2</v>
      </c>
    </row>
    <row r="77" spans="1:20" s="18" customFormat="1" x14ac:dyDescent="0.4">
      <c r="A77" s="18">
        <v>25</v>
      </c>
      <c r="B77" s="15">
        <v>4.1619999999999998E-7</v>
      </c>
      <c r="C77" s="19">
        <f>B77*10^9</f>
        <v>416.2</v>
      </c>
      <c r="D77" s="15">
        <v>8.2779999999999997E-10</v>
      </c>
      <c r="E77" s="18">
        <f>D77*10^12</f>
        <v>827.8</v>
      </c>
      <c r="F77" s="19">
        <f>(B77/D77)/1000</f>
        <v>0.50277844890070067</v>
      </c>
      <c r="H77" s="18">
        <v>25</v>
      </c>
      <c r="I77" s="15">
        <v>5.2730000000000003E-8</v>
      </c>
      <c r="J77" s="19">
        <f>I77*10^9</f>
        <v>52.730000000000004</v>
      </c>
      <c r="K77" s="15">
        <v>4.7559999999999999E-10</v>
      </c>
      <c r="L77" s="18">
        <f>K77*10^12</f>
        <v>475.59999999999997</v>
      </c>
      <c r="M77" s="19">
        <f>(I77/K77)/1000</f>
        <v>0.11087047939444912</v>
      </c>
      <c r="O77" s="18">
        <v>26</v>
      </c>
      <c r="P77" s="15">
        <v>1.6E-7</v>
      </c>
      <c r="Q77" s="19">
        <f>P77*10^9</f>
        <v>160</v>
      </c>
      <c r="R77" s="15">
        <v>6.5219999999999998E-10</v>
      </c>
      <c r="S77" s="18">
        <f>R77*10^12</f>
        <v>652.19999999999993</v>
      </c>
      <c r="T77" s="19">
        <f>(P77/R77)/1000</f>
        <v>0.24532352039251765</v>
      </c>
    </row>
    <row r="78" spans="1:20" s="18" customFormat="1" x14ac:dyDescent="0.4">
      <c r="A78" s="18">
        <v>27</v>
      </c>
      <c r="B78" s="15">
        <v>2.8220000000000003E-7</v>
      </c>
      <c r="C78" s="19">
        <f>B78*10^9</f>
        <v>282.20000000000005</v>
      </c>
      <c r="D78" s="15">
        <v>9.098E-10</v>
      </c>
      <c r="E78" s="18">
        <f>D78*10^12</f>
        <v>909.8</v>
      </c>
      <c r="F78" s="19">
        <f>(B78/D78)/1000</f>
        <v>0.31017806111233237</v>
      </c>
      <c r="H78" s="18">
        <v>27</v>
      </c>
      <c r="I78" s="15">
        <v>2.6860000000000001E-7</v>
      </c>
      <c r="J78" s="19">
        <f>I78*10^9</f>
        <v>268.60000000000002</v>
      </c>
      <c r="K78" s="15">
        <v>5.7590000000000005E-10</v>
      </c>
      <c r="L78" s="18">
        <f>K78*10^12</f>
        <v>575.90000000000009</v>
      </c>
      <c r="M78" s="19">
        <f>(I78/K78)/1000</f>
        <v>0.46640041673901717</v>
      </c>
      <c r="O78" s="22"/>
      <c r="P78" s="22"/>
      <c r="Q78" s="22"/>
      <c r="R78" s="22"/>
      <c r="S78" s="22"/>
      <c r="T78" s="22"/>
    </row>
    <row r="79" spans="1:20" s="18" customFormat="1" x14ac:dyDescent="0.4">
      <c r="A79" s="18">
        <v>29</v>
      </c>
      <c r="B79" s="15">
        <v>2.1739999999999999E-6</v>
      </c>
      <c r="C79" s="19">
        <f>B79*10^9</f>
        <v>2174</v>
      </c>
      <c r="D79" s="15">
        <v>2.075E-9</v>
      </c>
      <c r="E79" s="18">
        <f>D79*10^12</f>
        <v>2075</v>
      </c>
      <c r="F79" s="19">
        <f>(B79/D79)/1000</f>
        <v>1.0477108433734938</v>
      </c>
      <c r="H79" s="20" t="s">
        <v>186</v>
      </c>
      <c r="I79" s="15">
        <v>5.7289999999999999E-8</v>
      </c>
      <c r="J79" s="19">
        <f>I79*10^9</f>
        <v>57.29</v>
      </c>
      <c r="K79" s="15">
        <v>3.2419999999999998E-10</v>
      </c>
      <c r="L79" s="18">
        <f>K79*10^12</f>
        <v>324.2</v>
      </c>
      <c r="M79" s="19">
        <f>(I79/K79)/1000</f>
        <v>0.17671190623072178</v>
      </c>
      <c r="O79" s="22"/>
      <c r="P79" s="23"/>
      <c r="Q79" s="24"/>
      <c r="R79" s="23"/>
      <c r="S79" s="22"/>
      <c r="T79" s="24"/>
    </row>
    <row r="80" spans="1:20" s="18" customFormat="1" x14ac:dyDescent="0.4">
      <c r="A80" s="18">
        <v>30</v>
      </c>
      <c r="B80" s="15">
        <v>9.4369999999999996E-7</v>
      </c>
      <c r="C80" s="19">
        <f>B80*10^9</f>
        <v>943.69999999999993</v>
      </c>
      <c r="D80" s="15">
        <v>1.3270000000000001E-9</v>
      </c>
      <c r="E80" s="18">
        <f>D80*10^12</f>
        <v>1327</v>
      </c>
      <c r="F80" s="19">
        <f>(B80/D80)/1000</f>
        <v>0.71115297663903543</v>
      </c>
      <c r="H80" s="20" t="s">
        <v>187</v>
      </c>
      <c r="I80" s="15">
        <v>1.772E-7</v>
      </c>
      <c r="J80" s="19">
        <f>I80*10^9</f>
        <v>177.2</v>
      </c>
      <c r="K80" s="15">
        <v>8.5109999999999999E-10</v>
      </c>
      <c r="L80" s="18">
        <f>K80*10^12</f>
        <v>851.1</v>
      </c>
      <c r="M80" s="19">
        <f>(I80/K80)/1000</f>
        <v>0.20820115145106333</v>
      </c>
      <c r="O80" s="22"/>
      <c r="P80" s="22"/>
      <c r="Q80" s="22"/>
      <c r="R80" s="22"/>
      <c r="S80" s="22"/>
      <c r="T80" s="22"/>
    </row>
    <row r="81" spans="1:20" s="18" customFormat="1" x14ac:dyDescent="0.4">
      <c r="A81" s="18">
        <v>31</v>
      </c>
      <c r="B81" s="15">
        <v>1.55E-6</v>
      </c>
      <c r="C81" s="19">
        <f>B81*10^9</f>
        <v>1550</v>
      </c>
      <c r="D81" s="15">
        <v>1.6959999999999999E-9</v>
      </c>
      <c r="E81" s="18">
        <f>D81*10^12</f>
        <v>1696</v>
      </c>
      <c r="F81" s="19">
        <f>(B81/D81)/1000</f>
        <v>0.9139150943396227</v>
      </c>
      <c r="O81" s="22"/>
      <c r="P81" s="22"/>
      <c r="Q81" s="22"/>
      <c r="R81" s="22"/>
      <c r="S81" s="22"/>
      <c r="T81" s="22"/>
    </row>
    <row r="82" spans="1:20" s="18" customFormat="1" x14ac:dyDescent="0.4">
      <c r="A82" s="18">
        <v>33</v>
      </c>
      <c r="B82" s="15">
        <v>2.0069999999999999E-7</v>
      </c>
      <c r="C82" s="19">
        <f>B82*10^9</f>
        <v>200.7</v>
      </c>
      <c r="D82" s="15">
        <v>1.3169999999999999E-9</v>
      </c>
      <c r="E82" s="18">
        <f>D82*10^12</f>
        <v>1317</v>
      </c>
      <c r="F82" s="19">
        <f>(B82/D82)/1000</f>
        <v>0.15239179954441914</v>
      </c>
      <c r="H82" s="22"/>
      <c r="I82" s="23"/>
      <c r="J82" s="24"/>
      <c r="K82" s="23"/>
      <c r="L82" s="22"/>
      <c r="M82" s="24"/>
      <c r="O82" s="22"/>
      <c r="P82" s="22"/>
      <c r="Q82" s="22"/>
      <c r="R82" s="22"/>
      <c r="S82" s="22"/>
      <c r="T82" s="22"/>
    </row>
    <row r="83" spans="1:20" s="18" customFormat="1" x14ac:dyDescent="0.4">
      <c r="A83" s="18">
        <v>34</v>
      </c>
      <c r="B83" s="15">
        <v>6.7919999999999999E-7</v>
      </c>
      <c r="C83" s="19">
        <f>B83*10^9</f>
        <v>679.2</v>
      </c>
      <c r="D83" s="15">
        <v>1.8629999999999999E-9</v>
      </c>
      <c r="E83" s="18">
        <f>D83*10^12</f>
        <v>1862.9999999999998</v>
      </c>
      <c r="F83" s="19">
        <f>(B83/D83)/1000</f>
        <v>0.36457326892109498</v>
      </c>
      <c r="H83" s="22"/>
      <c r="I83" s="22"/>
      <c r="J83" s="22"/>
      <c r="K83" s="22"/>
      <c r="L83" s="22"/>
      <c r="M83" s="22"/>
      <c r="O83" s="22"/>
      <c r="P83" s="23"/>
      <c r="Q83" s="24"/>
      <c r="R83" s="23"/>
      <c r="S83" s="22"/>
      <c r="T83" s="24"/>
    </row>
    <row r="84" spans="1:20" s="18" customFormat="1" x14ac:dyDescent="0.4">
      <c r="A84" s="18">
        <v>35</v>
      </c>
      <c r="B84" s="15">
        <v>2.748E-7</v>
      </c>
      <c r="C84" s="19">
        <f>B84*10^9</f>
        <v>274.8</v>
      </c>
      <c r="D84" s="15">
        <v>8.5800000000000004E-10</v>
      </c>
      <c r="E84" s="18">
        <f>D84*10^12</f>
        <v>858</v>
      </c>
      <c r="F84" s="19">
        <f>(B84/D84)/1000</f>
        <v>0.32027972027972029</v>
      </c>
      <c r="O84" s="22"/>
      <c r="P84" s="22"/>
      <c r="Q84" s="22"/>
      <c r="R84" s="22"/>
      <c r="S84" s="22"/>
      <c r="T84" s="22"/>
    </row>
    <row r="85" spans="1:20" s="18" customFormat="1" x14ac:dyDescent="0.4">
      <c r="A85" s="18">
        <v>36</v>
      </c>
      <c r="B85" s="15">
        <v>5.3799999999999997E-7</v>
      </c>
      <c r="C85" s="19">
        <f>B85*10^9</f>
        <v>538</v>
      </c>
      <c r="D85" s="15">
        <v>1.4470000000000001E-9</v>
      </c>
      <c r="E85" s="18">
        <f>D85*10^12</f>
        <v>1447</v>
      </c>
      <c r="F85" s="19">
        <f>(B85/D85)/1000</f>
        <v>0.3718037318590186</v>
      </c>
    </row>
    <row r="86" spans="1:20" s="18" customFormat="1" x14ac:dyDescent="0.4">
      <c r="A86" s="18">
        <v>37</v>
      </c>
      <c r="B86" s="15">
        <v>1.9769999999999999E-6</v>
      </c>
      <c r="C86" s="19">
        <f>B86*10^9</f>
        <v>1976.9999999999998</v>
      </c>
      <c r="D86" s="15">
        <v>2.3400000000000002E-9</v>
      </c>
      <c r="E86" s="18">
        <f>D86*10^12</f>
        <v>2340</v>
      </c>
      <c r="F86" s="19">
        <f>(B86/D86)/1000</f>
        <v>0.84487179487179476</v>
      </c>
    </row>
    <row r="87" spans="1:20" s="18" customFormat="1" x14ac:dyDescent="0.4">
      <c r="A87" s="22"/>
      <c r="B87" s="22"/>
      <c r="C87" s="22"/>
      <c r="D87" s="22"/>
      <c r="E87" s="22"/>
      <c r="F87" s="22"/>
      <c r="G87" s="22"/>
    </row>
    <row r="88" spans="1:20" s="18" customFormat="1" x14ac:dyDescent="0.4">
      <c r="A88" s="22"/>
      <c r="B88" s="23"/>
      <c r="C88" s="24"/>
      <c r="D88" s="23"/>
      <c r="E88" s="22"/>
      <c r="F88" s="24"/>
      <c r="G88" s="22"/>
    </row>
    <row r="89" spans="1:20" s="18" customFormat="1" x14ac:dyDescent="0.4">
      <c r="A89" s="22"/>
      <c r="B89" s="22"/>
      <c r="C89" s="22"/>
      <c r="D89" s="22"/>
      <c r="E89" s="22"/>
      <c r="F89" s="22"/>
      <c r="G89" s="22"/>
    </row>
    <row r="90" spans="1:20" s="18" customFormat="1" x14ac:dyDescent="0.4">
      <c r="A90" s="22"/>
      <c r="B90" s="22"/>
      <c r="C90" s="22"/>
      <c r="D90" s="22"/>
      <c r="E90" s="22"/>
      <c r="F90" s="22"/>
      <c r="G90" s="22"/>
    </row>
    <row r="91" spans="1:20" s="18" customFormat="1" x14ac:dyDescent="0.4">
      <c r="A91" s="22"/>
      <c r="B91" s="22"/>
      <c r="C91" s="22"/>
      <c r="D91" s="22"/>
      <c r="E91" s="22"/>
      <c r="F91" s="22"/>
      <c r="G91" s="22"/>
    </row>
    <row r="92" spans="1:20" s="18" customFormat="1" x14ac:dyDescent="0.4">
      <c r="A92" s="22"/>
      <c r="B92" s="22"/>
      <c r="C92" s="22"/>
      <c r="D92" s="22"/>
      <c r="E92" s="22"/>
      <c r="F92" s="22"/>
      <c r="G92" s="22"/>
    </row>
    <row r="93" spans="1:20" s="18" customFormat="1" x14ac:dyDescent="0.4">
      <c r="A93" s="22"/>
      <c r="B93" s="22"/>
      <c r="C93" s="22"/>
      <c r="D93" s="22"/>
      <c r="E93" s="22"/>
      <c r="F93" s="22"/>
      <c r="G93" s="22"/>
    </row>
    <row r="94" spans="1:20" s="18" customFormat="1" x14ac:dyDescent="0.4">
      <c r="A94" s="22"/>
      <c r="B94" s="23"/>
      <c r="C94" s="24"/>
      <c r="D94" s="23"/>
      <c r="E94" s="22"/>
      <c r="F94" s="24"/>
      <c r="G94" s="22"/>
    </row>
    <row r="95" spans="1:20" s="18" customFormat="1" x14ac:dyDescent="0.4">
      <c r="A95" s="22"/>
      <c r="B95" s="23"/>
      <c r="C95" s="24"/>
      <c r="D95" s="23"/>
      <c r="E95" s="22"/>
      <c r="F95" s="24"/>
      <c r="G95" s="22"/>
    </row>
    <row r="96" spans="1:20" s="18" customFormat="1" x14ac:dyDescent="0.4">
      <c r="A96" s="22"/>
      <c r="B96" s="22"/>
      <c r="C96" s="22"/>
      <c r="D96" s="22"/>
      <c r="E96" s="22"/>
      <c r="F96" s="22"/>
      <c r="G96" s="22"/>
    </row>
    <row r="97" spans="1:7" x14ac:dyDescent="0.4">
      <c r="A97" s="22"/>
      <c r="B97" s="22"/>
      <c r="C97" s="22"/>
      <c r="D97" s="22"/>
      <c r="E97" s="22"/>
      <c r="F97" s="22"/>
      <c r="G97" s="22"/>
    </row>
    <row r="98" spans="1:7" s="18" customFormat="1" x14ac:dyDescent="0.4">
      <c r="A98" s="22"/>
      <c r="B98" s="22"/>
      <c r="C98" s="22"/>
      <c r="D98" s="22"/>
      <c r="E98" s="22"/>
      <c r="F98" s="22"/>
      <c r="G98" s="22"/>
    </row>
    <row r="99" spans="1:7" s="18" customFormat="1" x14ac:dyDescent="0.4"/>
    <row r="100" spans="1:7" s="18" customFormat="1" x14ac:dyDescent="0.4"/>
    <row r="101" spans="1:7" s="18" customFormat="1" x14ac:dyDescent="0.4"/>
    <row r="102" spans="1:7" s="18" customFormat="1" x14ac:dyDescent="0.4"/>
    <row r="103" spans="1:7" s="18" customFormat="1" x14ac:dyDescent="0.4"/>
    <row r="104" spans="1:7" s="18" customFormat="1" x14ac:dyDescent="0.4"/>
    <row r="105" spans="1:7" s="18" customFormat="1" x14ac:dyDescent="0.4"/>
    <row r="106" spans="1:7" s="18" customFormat="1" x14ac:dyDescent="0.4"/>
    <row r="107" spans="1:7" s="18" customFormat="1" x14ac:dyDescent="0.4"/>
    <row r="108" spans="1:7" s="18" customFormat="1" x14ac:dyDescent="0.4"/>
    <row r="109" spans="1:7" s="18" customFormat="1" x14ac:dyDescent="0.4"/>
    <row r="110" spans="1:7" s="18" customFormat="1" x14ac:dyDescent="0.4"/>
    <row r="111" spans="1:7" s="18" customFormat="1" x14ac:dyDescent="0.4"/>
    <row r="112" spans="1:7" s="18" customFormat="1" x14ac:dyDescent="0.4"/>
    <row r="113" s="18" customFormat="1" x14ac:dyDescent="0.4"/>
    <row r="114" s="18" customFormat="1" x14ac:dyDescent="0.4"/>
    <row r="115" s="18" customFormat="1" x14ac:dyDescent="0.4"/>
    <row r="116" s="18" customFormat="1" x14ac:dyDescent="0.4"/>
    <row r="117" s="18" customFormat="1" x14ac:dyDescent="0.4"/>
    <row r="118" s="18" customFormat="1" x14ac:dyDescent="0.4"/>
    <row r="119" s="18" customFormat="1" x14ac:dyDescent="0.4"/>
    <row r="120" s="18" customFormat="1" x14ac:dyDescent="0.4"/>
    <row r="121" s="18" customFormat="1" x14ac:dyDescent="0.4"/>
    <row r="122" s="18" customFormat="1" x14ac:dyDescent="0.4"/>
    <row r="123" s="18" customFormat="1" x14ac:dyDescent="0.4"/>
    <row r="124" s="18" customFormat="1" x14ac:dyDescent="0.4"/>
    <row r="125" s="18" customFormat="1" x14ac:dyDescent="0.4"/>
    <row r="126" s="18" customFormat="1" x14ac:dyDescent="0.4"/>
    <row r="127" s="18" customFormat="1" x14ac:dyDescent="0.4"/>
    <row r="128" s="18" customFormat="1" x14ac:dyDescent="0.4"/>
    <row r="129" s="18" customFormat="1" x14ac:dyDescent="0.4"/>
    <row r="130" s="18" customFormat="1" x14ac:dyDescent="0.4"/>
    <row r="131" s="18" customFormat="1" x14ac:dyDescent="0.4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2E471-7FC2-493A-872C-89F64D248AA8}">
  <dimension ref="A1:AH115"/>
  <sheetViews>
    <sheetView zoomScale="70" zoomScaleNormal="70" workbookViewId="0">
      <selection activeCell="E31" sqref="E31"/>
    </sheetView>
  </sheetViews>
  <sheetFormatPr defaultRowHeight="14.6" x14ac:dyDescent="0.4"/>
  <sheetData>
    <row r="1" spans="1:34" x14ac:dyDescent="0.4">
      <c r="A1" t="s">
        <v>4</v>
      </c>
    </row>
    <row r="3" spans="1:34" x14ac:dyDescent="0.4">
      <c r="A3" s="4" t="s">
        <v>26</v>
      </c>
      <c r="B3" s="5"/>
      <c r="C3" s="5"/>
      <c r="D3" s="6"/>
      <c r="F3" s="7" t="s">
        <v>27</v>
      </c>
      <c r="G3" s="8">
        <v>1</v>
      </c>
      <c r="H3" s="5" t="s">
        <v>28</v>
      </c>
      <c r="I3" s="5"/>
      <c r="J3" s="9"/>
      <c r="L3" s="7" t="s">
        <v>27</v>
      </c>
      <c r="M3" s="8">
        <v>2</v>
      </c>
      <c r="N3" s="5" t="s">
        <v>28</v>
      </c>
      <c r="O3" s="5"/>
      <c r="P3" s="9"/>
      <c r="R3" s="7" t="s">
        <v>27</v>
      </c>
      <c r="S3" s="8">
        <v>3</v>
      </c>
      <c r="T3" s="5" t="s">
        <v>28</v>
      </c>
      <c r="U3" s="5"/>
      <c r="V3" s="9"/>
      <c r="X3" s="7" t="s">
        <v>27</v>
      </c>
      <c r="Y3" s="8">
        <v>4</v>
      </c>
      <c r="Z3" s="5" t="s">
        <v>28</v>
      </c>
      <c r="AA3" s="5"/>
      <c r="AB3" s="9"/>
      <c r="AD3" s="7" t="s">
        <v>27</v>
      </c>
      <c r="AE3" s="8">
        <v>5</v>
      </c>
      <c r="AF3" s="5" t="s">
        <v>28</v>
      </c>
      <c r="AG3" s="5"/>
      <c r="AH3" s="9"/>
    </row>
    <row r="4" spans="1:34" x14ac:dyDescent="0.4">
      <c r="A4" s="10" t="s">
        <v>29</v>
      </c>
      <c r="B4" t="s">
        <v>30</v>
      </c>
      <c r="C4" t="s">
        <v>31</v>
      </c>
      <c r="D4" s="11" t="s">
        <v>32</v>
      </c>
      <c r="F4" s="10" t="s">
        <v>33</v>
      </c>
      <c r="G4" t="s">
        <v>34</v>
      </c>
      <c r="H4" t="s">
        <v>35</v>
      </c>
      <c r="I4" t="s">
        <v>36</v>
      </c>
      <c r="J4" t="s">
        <v>37</v>
      </c>
      <c r="L4" s="10" t="s">
        <v>33</v>
      </c>
      <c r="M4" t="s">
        <v>34</v>
      </c>
      <c r="N4" t="s">
        <v>35</v>
      </c>
      <c r="O4" t="s">
        <v>36</v>
      </c>
      <c r="P4" t="s">
        <v>37</v>
      </c>
      <c r="R4" s="10" t="s">
        <v>33</v>
      </c>
      <c r="S4" t="s">
        <v>34</v>
      </c>
      <c r="T4" t="s">
        <v>35</v>
      </c>
      <c r="U4" t="s">
        <v>36</v>
      </c>
      <c r="V4" t="s">
        <v>37</v>
      </c>
      <c r="X4" s="10" t="s">
        <v>33</v>
      </c>
      <c r="Y4" t="s">
        <v>34</v>
      </c>
      <c r="Z4" t="s">
        <v>35</v>
      </c>
      <c r="AA4" t="s">
        <v>36</v>
      </c>
      <c r="AB4" t="s">
        <v>37</v>
      </c>
      <c r="AD4" s="10" t="s">
        <v>33</v>
      </c>
      <c r="AE4" t="s">
        <v>34</v>
      </c>
      <c r="AF4" t="s">
        <v>35</v>
      </c>
      <c r="AG4" t="s">
        <v>36</v>
      </c>
      <c r="AH4" t="s">
        <v>37</v>
      </c>
    </row>
    <row r="5" spans="1:34" x14ac:dyDescent="0.4">
      <c r="A5" s="10" t="s">
        <v>38</v>
      </c>
      <c r="B5">
        <f t="shared" ref="B5:C10" si="0">SUM(H5,N5,T5,Z5,AF5)</f>
        <v>0</v>
      </c>
      <c r="C5">
        <f t="shared" si="0"/>
        <v>23</v>
      </c>
      <c r="D5" s="12">
        <f>B5/SUM(B5:C5)</f>
        <v>0</v>
      </c>
      <c r="F5" s="10" t="s">
        <v>38</v>
      </c>
      <c r="H5">
        <v>0</v>
      </c>
      <c r="I5">
        <v>5</v>
      </c>
      <c r="J5">
        <f>H5/SUM(H5:I5)</f>
        <v>0</v>
      </c>
      <c r="L5" s="10" t="s">
        <v>38</v>
      </c>
      <c r="N5">
        <v>0</v>
      </c>
      <c r="O5">
        <v>4</v>
      </c>
      <c r="P5">
        <f>N5/SUM(N5:O5)</f>
        <v>0</v>
      </c>
      <c r="R5" s="10" t="s">
        <v>38</v>
      </c>
      <c r="T5">
        <v>0</v>
      </c>
      <c r="U5">
        <v>3</v>
      </c>
      <c r="V5">
        <f>T5/SUM(T5:U5)</f>
        <v>0</v>
      </c>
      <c r="X5" s="10" t="s">
        <v>38</v>
      </c>
      <c r="Z5">
        <v>0</v>
      </c>
      <c r="AA5">
        <v>8</v>
      </c>
      <c r="AB5">
        <f>Z5/SUM(Z5:AA5)</f>
        <v>0</v>
      </c>
      <c r="AD5" s="10" t="s">
        <v>38</v>
      </c>
      <c r="AF5">
        <v>0</v>
      </c>
      <c r="AG5">
        <v>3</v>
      </c>
      <c r="AH5">
        <f>AF5/SUM(AF5:AG5)</f>
        <v>0</v>
      </c>
    </row>
    <row r="6" spans="1:34" x14ac:dyDescent="0.4">
      <c r="A6" s="10" t="s">
        <v>39</v>
      </c>
      <c r="B6">
        <f t="shared" si="0"/>
        <v>0</v>
      </c>
      <c r="C6">
        <f t="shared" si="0"/>
        <v>25</v>
      </c>
      <c r="D6" s="12">
        <f t="shared" ref="D6:D10" si="1">B6/SUM(B6:C6)</f>
        <v>0</v>
      </c>
      <c r="F6" s="10" t="s">
        <v>39</v>
      </c>
      <c r="H6">
        <v>0</v>
      </c>
      <c r="I6">
        <v>7</v>
      </c>
      <c r="J6">
        <f t="shared" ref="J6:J10" si="2">H6/SUM(H6:I6)</f>
        <v>0</v>
      </c>
      <c r="L6" s="10" t="s">
        <v>39</v>
      </c>
      <c r="N6">
        <v>0</v>
      </c>
      <c r="O6">
        <v>4</v>
      </c>
      <c r="P6">
        <f t="shared" ref="P6:P10" si="3">N6/SUM(N6:O6)</f>
        <v>0</v>
      </c>
      <c r="R6" s="10" t="s">
        <v>39</v>
      </c>
      <c r="T6">
        <v>0</v>
      </c>
      <c r="U6">
        <v>3</v>
      </c>
      <c r="V6">
        <f t="shared" ref="V6:V10" si="4">T6/SUM(T6:U6)</f>
        <v>0</v>
      </c>
      <c r="X6" s="10" t="s">
        <v>39</v>
      </c>
      <c r="Z6">
        <v>0</v>
      </c>
      <c r="AA6">
        <v>8</v>
      </c>
      <c r="AB6">
        <f t="shared" ref="AB6:AB10" si="5">Z6/SUM(Z6:AA6)</f>
        <v>0</v>
      </c>
      <c r="AD6" s="10" t="s">
        <v>39</v>
      </c>
      <c r="AF6">
        <v>0</v>
      </c>
      <c r="AG6">
        <v>3</v>
      </c>
      <c r="AH6">
        <f t="shared" ref="AH6:AH10" si="6">AF6/SUM(AF6:AG6)</f>
        <v>0</v>
      </c>
    </row>
    <row r="7" spans="1:34" x14ac:dyDescent="0.4">
      <c r="A7" s="10" t="s">
        <v>40</v>
      </c>
      <c r="B7">
        <f t="shared" si="0"/>
        <v>0</v>
      </c>
      <c r="C7">
        <f t="shared" si="0"/>
        <v>25</v>
      </c>
      <c r="D7" s="12">
        <f t="shared" si="1"/>
        <v>0</v>
      </c>
      <c r="F7" s="10" t="s">
        <v>40</v>
      </c>
      <c r="H7">
        <v>0</v>
      </c>
      <c r="I7">
        <v>7</v>
      </c>
      <c r="J7">
        <f t="shared" si="2"/>
        <v>0</v>
      </c>
      <c r="L7" s="10" t="s">
        <v>40</v>
      </c>
      <c r="N7">
        <v>0</v>
      </c>
      <c r="O7">
        <v>4</v>
      </c>
      <c r="P7">
        <f t="shared" si="3"/>
        <v>0</v>
      </c>
      <c r="R7" s="10" t="s">
        <v>40</v>
      </c>
      <c r="T7">
        <v>0</v>
      </c>
      <c r="U7">
        <v>3</v>
      </c>
      <c r="V7">
        <f t="shared" si="4"/>
        <v>0</v>
      </c>
      <c r="X7" s="10" t="s">
        <v>40</v>
      </c>
      <c r="Z7">
        <v>0</v>
      </c>
      <c r="AA7">
        <v>8</v>
      </c>
      <c r="AB7">
        <f t="shared" si="5"/>
        <v>0</v>
      </c>
      <c r="AD7" s="10" t="s">
        <v>40</v>
      </c>
      <c r="AF7">
        <v>0</v>
      </c>
      <c r="AG7">
        <v>3</v>
      </c>
      <c r="AH7">
        <f t="shared" si="6"/>
        <v>0</v>
      </c>
    </row>
    <row r="8" spans="1:34" x14ac:dyDescent="0.4">
      <c r="A8" s="10" t="s">
        <v>41</v>
      </c>
      <c r="B8">
        <f t="shared" si="0"/>
        <v>0</v>
      </c>
      <c r="C8">
        <f t="shared" si="0"/>
        <v>24</v>
      </c>
      <c r="D8" s="12">
        <f t="shared" si="1"/>
        <v>0</v>
      </c>
      <c r="F8" s="10" t="s">
        <v>41</v>
      </c>
      <c r="H8">
        <v>0</v>
      </c>
      <c r="I8">
        <v>6</v>
      </c>
      <c r="J8">
        <f t="shared" si="2"/>
        <v>0</v>
      </c>
      <c r="L8" s="10" t="s">
        <v>41</v>
      </c>
      <c r="N8">
        <v>0</v>
      </c>
      <c r="O8">
        <v>4</v>
      </c>
      <c r="P8">
        <f t="shared" si="3"/>
        <v>0</v>
      </c>
      <c r="R8" s="10" t="s">
        <v>41</v>
      </c>
      <c r="T8">
        <v>0</v>
      </c>
      <c r="U8">
        <v>3</v>
      </c>
      <c r="V8">
        <f t="shared" si="4"/>
        <v>0</v>
      </c>
      <c r="X8" s="10" t="s">
        <v>41</v>
      </c>
      <c r="Z8">
        <v>0</v>
      </c>
      <c r="AA8">
        <v>8</v>
      </c>
      <c r="AB8">
        <f t="shared" si="5"/>
        <v>0</v>
      </c>
      <c r="AD8" s="10" t="s">
        <v>41</v>
      </c>
      <c r="AF8">
        <v>0</v>
      </c>
      <c r="AG8">
        <v>3</v>
      </c>
      <c r="AH8">
        <f t="shared" si="6"/>
        <v>0</v>
      </c>
    </row>
    <row r="9" spans="1:34" x14ac:dyDescent="0.4">
      <c r="A9" s="10" t="s">
        <v>42</v>
      </c>
      <c r="B9">
        <f t="shared" si="0"/>
        <v>0</v>
      </c>
      <c r="C9">
        <f t="shared" si="0"/>
        <v>25</v>
      </c>
      <c r="D9" s="12">
        <f t="shared" si="1"/>
        <v>0</v>
      </c>
      <c r="F9" s="10" t="s">
        <v>42</v>
      </c>
      <c r="H9">
        <v>0</v>
      </c>
      <c r="I9">
        <v>7</v>
      </c>
      <c r="J9">
        <f t="shared" si="2"/>
        <v>0</v>
      </c>
      <c r="L9" s="10" t="s">
        <v>42</v>
      </c>
      <c r="N9">
        <v>0</v>
      </c>
      <c r="O9">
        <v>4</v>
      </c>
      <c r="P9">
        <f t="shared" si="3"/>
        <v>0</v>
      </c>
      <c r="R9" s="10" t="s">
        <v>42</v>
      </c>
      <c r="T9">
        <v>0</v>
      </c>
      <c r="U9">
        <v>3</v>
      </c>
      <c r="V9">
        <f t="shared" si="4"/>
        <v>0</v>
      </c>
      <c r="X9" s="10" t="s">
        <v>42</v>
      </c>
      <c r="Z9">
        <v>0</v>
      </c>
      <c r="AA9">
        <v>8</v>
      </c>
      <c r="AB9">
        <f t="shared" si="5"/>
        <v>0</v>
      </c>
      <c r="AD9" s="10" t="s">
        <v>42</v>
      </c>
      <c r="AF9">
        <v>0</v>
      </c>
      <c r="AG9">
        <v>3</v>
      </c>
      <c r="AH9">
        <f t="shared" si="6"/>
        <v>0</v>
      </c>
    </row>
    <row r="10" spans="1:34" x14ac:dyDescent="0.4">
      <c r="A10" s="13" t="s">
        <v>43</v>
      </c>
      <c r="B10" s="14">
        <f t="shared" si="0"/>
        <v>0</v>
      </c>
      <c r="C10" s="14">
        <f t="shared" si="0"/>
        <v>23</v>
      </c>
      <c r="D10" s="12">
        <f t="shared" si="1"/>
        <v>0</v>
      </c>
      <c r="F10" s="13" t="s">
        <v>43</v>
      </c>
      <c r="G10" s="14"/>
      <c r="H10" s="14">
        <v>0</v>
      </c>
      <c r="I10" s="14">
        <v>5</v>
      </c>
      <c r="J10">
        <f t="shared" si="2"/>
        <v>0</v>
      </c>
      <c r="L10" s="13" t="s">
        <v>43</v>
      </c>
      <c r="M10" s="14"/>
      <c r="N10" s="14">
        <v>0</v>
      </c>
      <c r="O10" s="14">
        <v>4</v>
      </c>
      <c r="P10">
        <f t="shared" si="3"/>
        <v>0</v>
      </c>
      <c r="R10" s="13" t="s">
        <v>43</v>
      </c>
      <c r="S10" s="14"/>
      <c r="T10" s="14">
        <v>0</v>
      </c>
      <c r="U10" s="14">
        <v>3</v>
      </c>
      <c r="V10">
        <f t="shared" si="4"/>
        <v>0</v>
      </c>
      <c r="X10" s="13" t="s">
        <v>43</v>
      </c>
      <c r="Y10" s="14"/>
      <c r="Z10" s="14">
        <v>0</v>
      </c>
      <c r="AA10" s="14">
        <v>8</v>
      </c>
      <c r="AB10">
        <f t="shared" si="5"/>
        <v>0</v>
      </c>
      <c r="AD10" s="13" t="s">
        <v>43</v>
      </c>
      <c r="AE10" s="14"/>
      <c r="AF10" s="14">
        <v>0</v>
      </c>
      <c r="AG10" s="14">
        <v>3</v>
      </c>
      <c r="AH10">
        <f t="shared" si="6"/>
        <v>0</v>
      </c>
    </row>
    <row r="11" spans="1:34" x14ac:dyDescent="0.4">
      <c r="B11">
        <f>SUM(B5:B10)</f>
        <v>0</v>
      </c>
      <c r="C11">
        <f>SUM(C5:C10)</f>
        <v>145</v>
      </c>
      <c r="D11" s="12">
        <f>B11/(B11+C11)</f>
        <v>0</v>
      </c>
    </row>
    <row r="12" spans="1:34" x14ac:dyDescent="0.4">
      <c r="A12" s="4" t="s">
        <v>26</v>
      </c>
      <c r="B12" s="5"/>
      <c r="C12" s="5"/>
      <c r="D12" s="6"/>
      <c r="F12" s="7" t="s">
        <v>27</v>
      </c>
      <c r="G12" s="8">
        <v>1</v>
      </c>
      <c r="H12" s="5" t="s">
        <v>28</v>
      </c>
      <c r="I12" s="5"/>
      <c r="J12" s="9"/>
      <c r="L12" s="7" t="s">
        <v>27</v>
      </c>
      <c r="M12" s="8">
        <v>2</v>
      </c>
      <c r="N12" s="5" t="s">
        <v>28</v>
      </c>
      <c r="O12" s="5"/>
      <c r="P12" s="9"/>
      <c r="R12" s="7" t="s">
        <v>27</v>
      </c>
      <c r="S12" s="8">
        <v>3</v>
      </c>
      <c r="T12" s="5" t="s">
        <v>28</v>
      </c>
      <c r="U12" s="5"/>
      <c r="V12" s="9"/>
      <c r="X12" s="7" t="s">
        <v>27</v>
      </c>
      <c r="Y12" s="8">
        <v>4</v>
      </c>
      <c r="Z12" s="5" t="s">
        <v>28</v>
      </c>
      <c r="AA12" s="5"/>
      <c r="AB12" s="9"/>
      <c r="AD12" s="7" t="s">
        <v>27</v>
      </c>
      <c r="AE12" s="8">
        <v>5</v>
      </c>
      <c r="AF12" s="5" t="s">
        <v>28</v>
      </c>
      <c r="AG12" s="5"/>
      <c r="AH12" s="9"/>
    </row>
    <row r="13" spans="1:34" x14ac:dyDescent="0.4">
      <c r="A13" s="10" t="s">
        <v>44</v>
      </c>
      <c r="B13" t="s">
        <v>30</v>
      </c>
      <c r="C13" t="s">
        <v>31</v>
      </c>
      <c r="D13" s="11" t="s">
        <v>32</v>
      </c>
      <c r="F13" s="10" t="s">
        <v>33</v>
      </c>
      <c r="G13" t="s">
        <v>34</v>
      </c>
      <c r="H13" t="s">
        <v>35</v>
      </c>
      <c r="I13" t="s">
        <v>36</v>
      </c>
      <c r="J13" t="s">
        <v>37</v>
      </c>
      <c r="L13" s="10" t="s">
        <v>33</v>
      </c>
      <c r="M13" t="s">
        <v>34</v>
      </c>
      <c r="N13" t="s">
        <v>35</v>
      </c>
      <c r="O13" t="s">
        <v>36</v>
      </c>
      <c r="P13" t="s">
        <v>37</v>
      </c>
      <c r="R13" s="10" t="s">
        <v>33</v>
      </c>
      <c r="S13" t="s">
        <v>34</v>
      </c>
      <c r="T13">
        <v>0</v>
      </c>
      <c r="U13" t="s">
        <v>36</v>
      </c>
      <c r="V13" t="s">
        <v>37</v>
      </c>
      <c r="X13" s="10" t="s">
        <v>33</v>
      </c>
      <c r="Y13" t="s">
        <v>34</v>
      </c>
      <c r="Z13" t="s">
        <v>35</v>
      </c>
      <c r="AA13" t="s">
        <v>36</v>
      </c>
      <c r="AB13" t="s">
        <v>37</v>
      </c>
      <c r="AD13" s="10" t="s">
        <v>33</v>
      </c>
      <c r="AE13" t="s">
        <v>34</v>
      </c>
      <c r="AF13" t="s">
        <v>35</v>
      </c>
      <c r="AG13" t="s">
        <v>36</v>
      </c>
      <c r="AH13" t="s">
        <v>37</v>
      </c>
    </row>
    <row r="14" spans="1:34" x14ac:dyDescent="0.4">
      <c r="A14" s="10" t="s">
        <v>38</v>
      </c>
      <c r="B14">
        <f t="shared" ref="B14:C19" si="7">SUM(H14,N14,T14,Z14,AF14)</f>
        <v>0</v>
      </c>
      <c r="C14">
        <f t="shared" si="7"/>
        <v>12</v>
      </c>
      <c r="D14" s="12">
        <f>B14/SUM(B14:C14)</f>
        <v>0</v>
      </c>
      <c r="F14" s="10" t="s">
        <v>38</v>
      </c>
      <c r="H14">
        <v>0</v>
      </c>
      <c r="I14">
        <v>1</v>
      </c>
      <c r="J14">
        <f>H14/SUM(H14:I14)</f>
        <v>0</v>
      </c>
      <c r="L14" s="10" t="s">
        <v>38</v>
      </c>
      <c r="N14">
        <v>0</v>
      </c>
      <c r="O14">
        <v>1</v>
      </c>
      <c r="P14">
        <f>N14/SUM(N14:O14)</f>
        <v>0</v>
      </c>
      <c r="R14" s="10" t="s">
        <v>38</v>
      </c>
      <c r="T14">
        <v>0</v>
      </c>
      <c r="U14">
        <v>3</v>
      </c>
      <c r="V14">
        <f>T14/SUM(T14:U14)</f>
        <v>0</v>
      </c>
      <c r="X14" s="10" t="s">
        <v>38</v>
      </c>
      <c r="Z14">
        <v>0</v>
      </c>
      <c r="AA14">
        <v>4</v>
      </c>
      <c r="AB14">
        <f>Z14/SUM(Z14:AA14)</f>
        <v>0</v>
      </c>
      <c r="AD14" s="10" t="s">
        <v>38</v>
      </c>
      <c r="AF14">
        <v>0</v>
      </c>
      <c r="AG14">
        <v>3</v>
      </c>
      <c r="AH14">
        <f>AF14/SUM(AF14:AG14)</f>
        <v>0</v>
      </c>
    </row>
    <row r="15" spans="1:34" x14ac:dyDescent="0.4">
      <c r="A15" s="10" t="s">
        <v>39</v>
      </c>
      <c r="B15">
        <f t="shared" si="7"/>
        <v>0</v>
      </c>
      <c r="C15">
        <f t="shared" si="7"/>
        <v>12</v>
      </c>
      <c r="D15" s="12">
        <f t="shared" ref="D15:D19" si="8">B15/SUM(B15:C15)</f>
        <v>0</v>
      </c>
      <c r="F15" s="10" t="s">
        <v>39</v>
      </c>
      <c r="H15">
        <v>0</v>
      </c>
      <c r="I15">
        <v>1</v>
      </c>
      <c r="J15">
        <f t="shared" ref="J15:J19" si="9">H15/SUM(H15:I15)</f>
        <v>0</v>
      </c>
      <c r="L15" s="10" t="s">
        <v>39</v>
      </c>
      <c r="N15">
        <v>0</v>
      </c>
      <c r="O15">
        <v>1</v>
      </c>
      <c r="P15">
        <f t="shared" ref="P15:P19" si="10">N15/SUM(N15:O15)</f>
        <v>0</v>
      </c>
      <c r="R15" s="10" t="s">
        <v>39</v>
      </c>
      <c r="T15">
        <v>0</v>
      </c>
      <c r="U15">
        <v>3</v>
      </c>
      <c r="V15">
        <f t="shared" ref="V15:V19" si="11">T15/SUM(T15:U15)</f>
        <v>0</v>
      </c>
      <c r="X15" s="10" t="s">
        <v>39</v>
      </c>
      <c r="Z15">
        <v>0</v>
      </c>
      <c r="AA15">
        <v>4</v>
      </c>
      <c r="AB15">
        <f t="shared" ref="AB15:AB19" si="12">Z15/SUM(Z15:AA15)</f>
        <v>0</v>
      </c>
      <c r="AD15" s="10" t="s">
        <v>39</v>
      </c>
      <c r="AF15">
        <v>0</v>
      </c>
      <c r="AG15">
        <v>3</v>
      </c>
      <c r="AH15">
        <f t="shared" ref="AH15:AH19" si="13">AF15/SUM(AF15:AG15)</f>
        <v>0</v>
      </c>
    </row>
    <row r="16" spans="1:34" x14ac:dyDescent="0.4">
      <c r="A16" s="10" t="s">
        <v>40</v>
      </c>
      <c r="B16">
        <f t="shared" si="7"/>
        <v>1</v>
      </c>
      <c r="C16">
        <f t="shared" si="7"/>
        <v>10</v>
      </c>
      <c r="D16" s="12">
        <f t="shared" si="8"/>
        <v>9.0909090909090912E-2</v>
      </c>
      <c r="F16" s="10" t="s">
        <v>40</v>
      </c>
      <c r="H16">
        <v>0</v>
      </c>
      <c r="I16">
        <v>0</v>
      </c>
      <c r="J16" t="e">
        <f t="shared" si="9"/>
        <v>#DIV/0!</v>
      </c>
      <c r="L16" s="10" t="s">
        <v>40</v>
      </c>
      <c r="N16">
        <v>0</v>
      </c>
      <c r="O16">
        <v>1</v>
      </c>
      <c r="P16">
        <f t="shared" si="10"/>
        <v>0</v>
      </c>
      <c r="R16" s="10" t="s">
        <v>40</v>
      </c>
      <c r="T16">
        <v>0</v>
      </c>
      <c r="U16">
        <v>3</v>
      </c>
      <c r="V16">
        <f t="shared" si="11"/>
        <v>0</v>
      </c>
      <c r="X16" s="10" t="s">
        <v>40</v>
      </c>
      <c r="Z16">
        <v>1</v>
      </c>
      <c r="AA16">
        <v>3</v>
      </c>
      <c r="AB16">
        <f t="shared" si="12"/>
        <v>0.25</v>
      </c>
      <c r="AD16" s="10" t="s">
        <v>40</v>
      </c>
      <c r="AF16">
        <v>0</v>
      </c>
      <c r="AG16">
        <v>3</v>
      </c>
      <c r="AH16">
        <f t="shared" si="13"/>
        <v>0</v>
      </c>
    </row>
    <row r="17" spans="1:34" x14ac:dyDescent="0.4">
      <c r="A17" s="10" t="s">
        <v>41</v>
      </c>
      <c r="B17">
        <f t="shared" si="7"/>
        <v>0</v>
      </c>
      <c r="C17">
        <f t="shared" si="7"/>
        <v>11</v>
      </c>
      <c r="D17" s="12">
        <f t="shared" si="8"/>
        <v>0</v>
      </c>
      <c r="F17" s="10" t="s">
        <v>41</v>
      </c>
      <c r="H17">
        <v>0</v>
      </c>
      <c r="I17">
        <v>0</v>
      </c>
      <c r="J17" t="e">
        <f t="shared" si="9"/>
        <v>#DIV/0!</v>
      </c>
      <c r="L17" s="10" t="s">
        <v>41</v>
      </c>
      <c r="N17">
        <v>0</v>
      </c>
      <c r="O17">
        <v>1</v>
      </c>
      <c r="P17">
        <f t="shared" si="10"/>
        <v>0</v>
      </c>
      <c r="R17" s="10" t="s">
        <v>41</v>
      </c>
      <c r="T17">
        <v>0</v>
      </c>
      <c r="U17">
        <v>3</v>
      </c>
      <c r="V17">
        <f t="shared" si="11"/>
        <v>0</v>
      </c>
      <c r="X17" s="10" t="s">
        <v>41</v>
      </c>
      <c r="Z17">
        <v>0</v>
      </c>
      <c r="AA17">
        <v>4</v>
      </c>
      <c r="AB17">
        <f t="shared" si="12"/>
        <v>0</v>
      </c>
      <c r="AD17" s="10" t="s">
        <v>41</v>
      </c>
      <c r="AF17">
        <v>0</v>
      </c>
      <c r="AG17">
        <v>3</v>
      </c>
      <c r="AH17">
        <f t="shared" si="13"/>
        <v>0</v>
      </c>
    </row>
    <row r="18" spans="1:34" x14ac:dyDescent="0.4">
      <c r="A18" s="10" t="s">
        <v>42</v>
      </c>
      <c r="B18">
        <f t="shared" si="7"/>
        <v>0</v>
      </c>
      <c r="C18">
        <f t="shared" si="7"/>
        <v>11</v>
      </c>
      <c r="D18" s="12">
        <f t="shared" si="8"/>
        <v>0</v>
      </c>
      <c r="F18" s="10" t="s">
        <v>42</v>
      </c>
      <c r="H18">
        <v>0</v>
      </c>
      <c r="I18">
        <v>0</v>
      </c>
      <c r="J18" t="e">
        <f t="shared" si="9"/>
        <v>#DIV/0!</v>
      </c>
      <c r="L18" s="10" t="s">
        <v>42</v>
      </c>
      <c r="N18">
        <v>0</v>
      </c>
      <c r="O18">
        <v>1</v>
      </c>
      <c r="P18">
        <f t="shared" si="10"/>
        <v>0</v>
      </c>
      <c r="R18" s="10" t="s">
        <v>42</v>
      </c>
      <c r="T18">
        <v>0</v>
      </c>
      <c r="U18">
        <v>3</v>
      </c>
      <c r="V18">
        <f t="shared" si="11"/>
        <v>0</v>
      </c>
      <c r="X18" s="10" t="s">
        <v>42</v>
      </c>
      <c r="Z18">
        <v>0</v>
      </c>
      <c r="AA18">
        <v>4</v>
      </c>
      <c r="AB18">
        <f t="shared" si="12"/>
        <v>0</v>
      </c>
      <c r="AD18" s="10" t="s">
        <v>42</v>
      </c>
      <c r="AF18">
        <v>0</v>
      </c>
      <c r="AG18">
        <v>3</v>
      </c>
      <c r="AH18">
        <f t="shared" si="13"/>
        <v>0</v>
      </c>
    </row>
    <row r="19" spans="1:34" x14ac:dyDescent="0.4">
      <c r="A19" s="13" t="s">
        <v>43</v>
      </c>
      <c r="B19" s="14">
        <f t="shared" si="7"/>
        <v>1</v>
      </c>
      <c r="C19" s="14">
        <f t="shared" si="7"/>
        <v>10</v>
      </c>
      <c r="D19" s="12">
        <f t="shared" si="8"/>
        <v>9.0909090909090912E-2</v>
      </c>
      <c r="F19" s="13" t="s">
        <v>43</v>
      </c>
      <c r="G19" s="14"/>
      <c r="H19" s="14">
        <v>0</v>
      </c>
      <c r="I19" s="14">
        <v>0</v>
      </c>
      <c r="J19" t="e">
        <f t="shared" si="9"/>
        <v>#DIV/0!</v>
      </c>
      <c r="L19" s="13" t="s">
        <v>43</v>
      </c>
      <c r="M19" s="14"/>
      <c r="N19" s="14">
        <v>0</v>
      </c>
      <c r="O19" s="14">
        <v>1</v>
      </c>
      <c r="P19">
        <f t="shared" si="10"/>
        <v>0</v>
      </c>
      <c r="R19" s="13" t="s">
        <v>43</v>
      </c>
      <c r="S19" s="14"/>
      <c r="T19" s="14">
        <v>0</v>
      </c>
      <c r="U19" s="14">
        <v>3</v>
      </c>
      <c r="V19">
        <f t="shared" si="11"/>
        <v>0</v>
      </c>
      <c r="X19" s="13" t="s">
        <v>43</v>
      </c>
      <c r="Y19" s="14"/>
      <c r="Z19" s="14">
        <v>0</v>
      </c>
      <c r="AA19" s="14">
        <v>4</v>
      </c>
      <c r="AB19">
        <f t="shared" si="12"/>
        <v>0</v>
      </c>
      <c r="AD19" s="13" t="s">
        <v>43</v>
      </c>
      <c r="AE19" s="14"/>
      <c r="AF19" s="14">
        <v>1</v>
      </c>
      <c r="AG19" s="14">
        <v>2</v>
      </c>
      <c r="AH19">
        <f t="shared" si="13"/>
        <v>0.33333333333333331</v>
      </c>
    </row>
    <row r="20" spans="1:34" x14ac:dyDescent="0.4">
      <c r="B20">
        <f>SUM(B14:B19)</f>
        <v>2</v>
      </c>
      <c r="C20">
        <f>SUM(C14:C19)</f>
        <v>66</v>
      </c>
      <c r="D20" s="12">
        <f>B20/(B20+C20)</f>
        <v>2.9411764705882353E-2</v>
      </c>
    </row>
    <row r="21" spans="1:34" x14ac:dyDescent="0.4">
      <c r="A21" s="4" t="s">
        <v>26</v>
      </c>
      <c r="B21" s="5"/>
      <c r="C21" s="5"/>
      <c r="D21" s="6"/>
      <c r="F21" s="7" t="s">
        <v>27</v>
      </c>
      <c r="G21" s="8">
        <v>1</v>
      </c>
      <c r="H21" s="5" t="s">
        <v>28</v>
      </c>
      <c r="I21" s="5"/>
      <c r="J21" s="9"/>
      <c r="L21" s="7" t="s">
        <v>27</v>
      </c>
      <c r="M21" s="8">
        <v>2</v>
      </c>
      <c r="N21" s="5" t="s">
        <v>28</v>
      </c>
      <c r="O21" s="5"/>
      <c r="P21" s="9"/>
      <c r="R21" s="7" t="s">
        <v>27</v>
      </c>
      <c r="S21" s="8">
        <v>3</v>
      </c>
      <c r="T21" s="5" t="s">
        <v>28</v>
      </c>
      <c r="U21" s="5"/>
      <c r="V21" s="9"/>
      <c r="X21" s="7" t="s">
        <v>27</v>
      </c>
      <c r="Y21" s="8">
        <v>4</v>
      </c>
      <c r="Z21" s="5" t="s">
        <v>28</v>
      </c>
      <c r="AA21" s="5"/>
      <c r="AB21" s="9"/>
      <c r="AD21" s="7" t="s">
        <v>27</v>
      </c>
      <c r="AE21" s="8">
        <v>5</v>
      </c>
      <c r="AF21" s="5" t="s">
        <v>28</v>
      </c>
      <c r="AG21" s="5"/>
      <c r="AH21" s="9"/>
    </row>
    <row r="22" spans="1:34" x14ac:dyDescent="0.4">
      <c r="A22" s="10" t="s">
        <v>45</v>
      </c>
      <c r="B22" t="s">
        <v>30</v>
      </c>
      <c r="C22" t="s">
        <v>31</v>
      </c>
      <c r="D22" s="11" t="s">
        <v>32</v>
      </c>
      <c r="F22" s="10" t="s">
        <v>33</v>
      </c>
      <c r="G22" t="s">
        <v>34</v>
      </c>
      <c r="H22" t="s">
        <v>35</v>
      </c>
      <c r="I22" t="s">
        <v>36</v>
      </c>
      <c r="J22" t="s">
        <v>37</v>
      </c>
      <c r="L22" s="10" t="s">
        <v>33</v>
      </c>
      <c r="M22" t="s">
        <v>34</v>
      </c>
      <c r="N22" t="s">
        <v>35</v>
      </c>
      <c r="O22" t="s">
        <v>36</v>
      </c>
      <c r="P22" t="s">
        <v>37</v>
      </c>
      <c r="R22" s="10" t="s">
        <v>33</v>
      </c>
      <c r="S22" t="s">
        <v>34</v>
      </c>
      <c r="T22" t="s">
        <v>35</v>
      </c>
      <c r="U22" t="s">
        <v>36</v>
      </c>
      <c r="V22" t="s">
        <v>37</v>
      </c>
      <c r="X22" s="10" t="s">
        <v>33</v>
      </c>
      <c r="Y22" t="s">
        <v>34</v>
      </c>
      <c r="Z22" t="s">
        <v>35</v>
      </c>
      <c r="AA22" t="s">
        <v>36</v>
      </c>
      <c r="AB22" t="s">
        <v>37</v>
      </c>
      <c r="AD22" s="10" t="s">
        <v>33</v>
      </c>
      <c r="AE22" t="s">
        <v>34</v>
      </c>
      <c r="AF22" t="s">
        <v>35</v>
      </c>
      <c r="AG22" t="s">
        <v>36</v>
      </c>
      <c r="AH22" t="s">
        <v>37</v>
      </c>
    </row>
    <row r="23" spans="1:34" x14ac:dyDescent="0.4">
      <c r="A23" s="10" t="s">
        <v>38</v>
      </c>
      <c r="B23">
        <f t="shared" ref="B23:C28" si="14">SUM(H23,N23,T23,Z23,AF23)</f>
        <v>2</v>
      </c>
      <c r="C23">
        <f t="shared" si="14"/>
        <v>20</v>
      </c>
      <c r="D23" s="12">
        <f>B23/SUM(B23:C23)</f>
        <v>9.0909090909090912E-2</v>
      </c>
      <c r="F23" s="10" t="s">
        <v>38</v>
      </c>
      <c r="H23">
        <v>0</v>
      </c>
      <c r="I23">
        <v>5</v>
      </c>
      <c r="J23">
        <f>H23/SUM(H23:I23)</f>
        <v>0</v>
      </c>
      <c r="L23" s="10" t="s">
        <v>38</v>
      </c>
      <c r="N23">
        <v>0</v>
      </c>
      <c r="O23">
        <v>4</v>
      </c>
      <c r="P23">
        <f>N23/SUM(N23:O23)</f>
        <v>0</v>
      </c>
      <c r="R23" s="10" t="s">
        <v>38</v>
      </c>
      <c r="T23">
        <v>0</v>
      </c>
      <c r="U23">
        <v>2</v>
      </c>
      <c r="V23">
        <f>T23/SUM(T23:U23)</f>
        <v>0</v>
      </c>
      <c r="X23" s="10" t="s">
        <v>38</v>
      </c>
      <c r="Z23">
        <v>1</v>
      </c>
      <c r="AA23">
        <v>3</v>
      </c>
      <c r="AB23">
        <f>Z23/SUM(Z23:AA23)</f>
        <v>0.25</v>
      </c>
      <c r="AD23" s="10" t="s">
        <v>38</v>
      </c>
      <c r="AF23">
        <v>1</v>
      </c>
      <c r="AG23">
        <v>6</v>
      </c>
      <c r="AH23">
        <f>AF23/SUM(AF23:AG23)</f>
        <v>0.14285714285714285</v>
      </c>
    </row>
    <row r="24" spans="1:34" x14ac:dyDescent="0.4">
      <c r="A24" s="10" t="s">
        <v>39</v>
      </c>
      <c r="B24">
        <f t="shared" si="14"/>
        <v>2</v>
      </c>
      <c r="C24">
        <f t="shared" si="14"/>
        <v>20</v>
      </c>
      <c r="D24" s="12">
        <f t="shared" ref="D24:D28" si="15">B24/SUM(B24:C24)</f>
        <v>9.0909090909090912E-2</v>
      </c>
      <c r="F24" s="10" t="s">
        <v>39</v>
      </c>
      <c r="H24">
        <v>1</v>
      </c>
      <c r="I24">
        <v>4</v>
      </c>
      <c r="J24">
        <f t="shared" ref="J24:J28" si="16">H24/SUM(H24:I24)</f>
        <v>0.2</v>
      </c>
      <c r="L24" s="10" t="s">
        <v>39</v>
      </c>
      <c r="N24">
        <v>0</v>
      </c>
      <c r="O24">
        <v>4</v>
      </c>
      <c r="P24">
        <f t="shared" ref="P24:P28" si="17">N24/SUM(N24:O24)</f>
        <v>0</v>
      </c>
      <c r="R24" s="10" t="s">
        <v>39</v>
      </c>
      <c r="T24">
        <v>0</v>
      </c>
      <c r="U24">
        <v>2</v>
      </c>
      <c r="V24">
        <f t="shared" ref="V24:V28" si="18">T24/SUM(T24:U24)</f>
        <v>0</v>
      </c>
      <c r="X24" s="10" t="s">
        <v>39</v>
      </c>
      <c r="Z24">
        <v>0</v>
      </c>
      <c r="AA24">
        <v>4</v>
      </c>
      <c r="AB24">
        <f t="shared" ref="AB24:AB28" si="19">Z24/SUM(Z24:AA24)</f>
        <v>0</v>
      </c>
      <c r="AD24" s="10" t="s">
        <v>39</v>
      </c>
      <c r="AF24">
        <v>1</v>
      </c>
      <c r="AG24">
        <v>6</v>
      </c>
      <c r="AH24">
        <f t="shared" ref="AH24:AH28" si="20">AF24/SUM(AF24:AG24)</f>
        <v>0.14285714285714285</v>
      </c>
    </row>
    <row r="25" spans="1:34" x14ac:dyDescent="0.4">
      <c r="A25" s="10" t="s">
        <v>40</v>
      </c>
      <c r="B25">
        <f t="shared" si="14"/>
        <v>0</v>
      </c>
      <c r="C25">
        <f t="shared" si="14"/>
        <v>22</v>
      </c>
      <c r="D25" s="12">
        <f t="shared" si="15"/>
        <v>0</v>
      </c>
      <c r="F25" s="10" t="s">
        <v>40</v>
      </c>
      <c r="H25">
        <v>0</v>
      </c>
      <c r="I25">
        <v>5</v>
      </c>
      <c r="J25">
        <f t="shared" si="16"/>
        <v>0</v>
      </c>
      <c r="L25" s="10" t="s">
        <v>40</v>
      </c>
      <c r="N25">
        <v>0</v>
      </c>
      <c r="O25">
        <v>4</v>
      </c>
      <c r="P25">
        <f t="shared" si="17"/>
        <v>0</v>
      </c>
      <c r="R25" s="10" t="s">
        <v>40</v>
      </c>
      <c r="T25">
        <v>0</v>
      </c>
      <c r="U25">
        <v>2</v>
      </c>
      <c r="V25">
        <f t="shared" si="18"/>
        <v>0</v>
      </c>
      <c r="X25" s="10" t="s">
        <v>40</v>
      </c>
      <c r="Z25">
        <v>0</v>
      </c>
      <c r="AA25">
        <v>4</v>
      </c>
      <c r="AB25">
        <f t="shared" si="19"/>
        <v>0</v>
      </c>
      <c r="AD25" s="10" t="s">
        <v>40</v>
      </c>
      <c r="AF25">
        <v>0</v>
      </c>
      <c r="AG25">
        <v>7</v>
      </c>
      <c r="AH25">
        <f t="shared" si="20"/>
        <v>0</v>
      </c>
    </row>
    <row r="26" spans="1:34" x14ac:dyDescent="0.4">
      <c r="A26" s="10" t="s">
        <v>41</v>
      </c>
      <c r="B26">
        <f t="shared" si="14"/>
        <v>0</v>
      </c>
      <c r="C26">
        <f t="shared" si="14"/>
        <v>22</v>
      </c>
      <c r="D26" s="12">
        <f t="shared" si="15"/>
        <v>0</v>
      </c>
      <c r="F26" s="10" t="s">
        <v>41</v>
      </c>
      <c r="H26">
        <v>0</v>
      </c>
      <c r="I26">
        <v>5</v>
      </c>
      <c r="J26">
        <f t="shared" si="16"/>
        <v>0</v>
      </c>
      <c r="L26" s="10" t="s">
        <v>41</v>
      </c>
      <c r="N26">
        <v>0</v>
      </c>
      <c r="O26">
        <v>4</v>
      </c>
      <c r="P26">
        <f t="shared" si="17"/>
        <v>0</v>
      </c>
      <c r="R26" s="10" t="s">
        <v>41</v>
      </c>
      <c r="T26">
        <v>0</v>
      </c>
      <c r="U26">
        <v>2</v>
      </c>
      <c r="V26">
        <f t="shared" si="18"/>
        <v>0</v>
      </c>
      <c r="X26" s="10" t="s">
        <v>41</v>
      </c>
      <c r="Z26">
        <v>0</v>
      </c>
      <c r="AA26">
        <v>4</v>
      </c>
      <c r="AB26">
        <f t="shared" si="19"/>
        <v>0</v>
      </c>
      <c r="AD26" s="10" t="s">
        <v>41</v>
      </c>
      <c r="AF26">
        <v>0</v>
      </c>
      <c r="AG26">
        <v>7</v>
      </c>
      <c r="AH26">
        <f t="shared" si="20"/>
        <v>0</v>
      </c>
    </row>
    <row r="27" spans="1:34" x14ac:dyDescent="0.4">
      <c r="A27" s="10" t="s">
        <v>42</v>
      </c>
      <c r="B27">
        <f t="shared" si="14"/>
        <v>0</v>
      </c>
      <c r="C27">
        <f t="shared" si="14"/>
        <v>22</v>
      </c>
      <c r="D27" s="12">
        <f t="shared" si="15"/>
        <v>0</v>
      </c>
      <c r="F27" s="10" t="s">
        <v>42</v>
      </c>
      <c r="H27">
        <v>0</v>
      </c>
      <c r="I27">
        <v>5</v>
      </c>
      <c r="J27">
        <f t="shared" si="16"/>
        <v>0</v>
      </c>
      <c r="L27" s="10" t="s">
        <v>42</v>
      </c>
      <c r="N27">
        <v>0</v>
      </c>
      <c r="O27">
        <v>4</v>
      </c>
      <c r="P27">
        <f t="shared" si="17"/>
        <v>0</v>
      </c>
      <c r="R27" s="10" t="s">
        <v>42</v>
      </c>
      <c r="T27">
        <v>0</v>
      </c>
      <c r="U27">
        <v>2</v>
      </c>
      <c r="V27">
        <f t="shared" si="18"/>
        <v>0</v>
      </c>
      <c r="X27" s="10" t="s">
        <v>42</v>
      </c>
      <c r="Z27">
        <v>0</v>
      </c>
      <c r="AA27">
        <v>4</v>
      </c>
      <c r="AB27">
        <f t="shared" si="19"/>
        <v>0</v>
      </c>
      <c r="AD27" s="10" t="s">
        <v>42</v>
      </c>
      <c r="AF27">
        <v>0</v>
      </c>
      <c r="AG27">
        <v>7</v>
      </c>
      <c r="AH27">
        <f t="shared" si="20"/>
        <v>0</v>
      </c>
    </row>
    <row r="28" spans="1:34" x14ac:dyDescent="0.4">
      <c r="A28" s="13" t="s">
        <v>43</v>
      </c>
      <c r="B28" s="14">
        <f t="shared" si="14"/>
        <v>0</v>
      </c>
      <c r="C28" s="14">
        <f t="shared" si="14"/>
        <v>22</v>
      </c>
      <c r="D28" s="12">
        <f t="shared" si="15"/>
        <v>0</v>
      </c>
      <c r="F28" s="13" t="s">
        <v>43</v>
      </c>
      <c r="G28" s="14"/>
      <c r="H28" s="14">
        <v>0</v>
      </c>
      <c r="I28" s="14">
        <v>5</v>
      </c>
      <c r="J28">
        <f t="shared" si="16"/>
        <v>0</v>
      </c>
      <c r="L28" s="13" t="s">
        <v>43</v>
      </c>
      <c r="M28" s="14"/>
      <c r="N28" s="14">
        <v>0</v>
      </c>
      <c r="O28" s="14">
        <v>4</v>
      </c>
      <c r="P28">
        <f t="shared" si="17"/>
        <v>0</v>
      </c>
      <c r="R28" s="13" t="s">
        <v>43</v>
      </c>
      <c r="S28" s="14"/>
      <c r="T28" s="14">
        <v>0</v>
      </c>
      <c r="U28" s="14">
        <v>2</v>
      </c>
      <c r="V28">
        <f t="shared" si="18"/>
        <v>0</v>
      </c>
      <c r="X28" s="13" t="s">
        <v>43</v>
      </c>
      <c r="Y28" s="14"/>
      <c r="Z28" s="14">
        <v>0</v>
      </c>
      <c r="AA28" s="14">
        <v>4</v>
      </c>
      <c r="AB28">
        <f t="shared" si="19"/>
        <v>0</v>
      </c>
      <c r="AD28" s="13" t="s">
        <v>43</v>
      </c>
      <c r="AE28" s="14"/>
      <c r="AF28" s="14">
        <v>0</v>
      </c>
      <c r="AG28" s="14">
        <v>7</v>
      </c>
      <c r="AH28">
        <f t="shared" si="20"/>
        <v>0</v>
      </c>
    </row>
    <row r="29" spans="1:34" x14ac:dyDescent="0.4">
      <c r="B29">
        <f>SUM(B23:B28)</f>
        <v>4</v>
      </c>
      <c r="C29">
        <f>SUM(C23:C28)</f>
        <v>128</v>
      </c>
      <c r="D29" s="12">
        <f>B29/(B29+C29)</f>
        <v>3.0303030303030304E-2</v>
      </c>
    </row>
    <row r="30" spans="1:34" x14ac:dyDescent="0.4">
      <c r="A30" s="4" t="s">
        <v>26</v>
      </c>
      <c r="B30" s="5"/>
      <c r="C30" s="5"/>
      <c r="D30" s="6"/>
      <c r="F30" s="7" t="s">
        <v>27</v>
      </c>
      <c r="G30" s="8">
        <v>1</v>
      </c>
      <c r="H30" s="5" t="s">
        <v>28</v>
      </c>
      <c r="I30" s="5"/>
      <c r="J30" s="9"/>
      <c r="L30" s="7" t="s">
        <v>27</v>
      </c>
      <c r="M30" s="8">
        <v>2</v>
      </c>
      <c r="N30" s="5" t="s">
        <v>28</v>
      </c>
      <c r="O30" s="5"/>
      <c r="P30" s="9"/>
      <c r="R30" s="7" t="s">
        <v>27</v>
      </c>
      <c r="S30" s="8">
        <v>3</v>
      </c>
      <c r="T30" s="5" t="s">
        <v>28</v>
      </c>
      <c r="U30" s="5"/>
      <c r="V30" s="9"/>
      <c r="X30" s="7" t="s">
        <v>27</v>
      </c>
      <c r="Y30" s="8">
        <v>4</v>
      </c>
      <c r="Z30" s="5" t="s">
        <v>28</v>
      </c>
      <c r="AA30" s="5"/>
      <c r="AB30" s="9"/>
      <c r="AD30" s="7" t="s">
        <v>27</v>
      </c>
      <c r="AE30" s="8">
        <v>5</v>
      </c>
      <c r="AF30" s="5" t="s">
        <v>28</v>
      </c>
      <c r="AG30" s="5"/>
      <c r="AH30" s="9"/>
    </row>
    <row r="31" spans="1:34" x14ac:dyDescent="0.4">
      <c r="A31" s="10" t="s">
        <v>46</v>
      </c>
      <c r="B31" t="s">
        <v>30</v>
      </c>
      <c r="C31" t="s">
        <v>31</v>
      </c>
      <c r="D31" s="11" t="s">
        <v>32</v>
      </c>
      <c r="F31" s="10" t="s">
        <v>33</v>
      </c>
      <c r="G31" t="s">
        <v>34</v>
      </c>
      <c r="H31" t="s">
        <v>35</v>
      </c>
      <c r="I31" t="s">
        <v>36</v>
      </c>
      <c r="J31" t="s">
        <v>37</v>
      </c>
      <c r="L31" s="10" t="s">
        <v>33</v>
      </c>
      <c r="M31" t="s">
        <v>34</v>
      </c>
      <c r="N31" t="s">
        <v>35</v>
      </c>
      <c r="O31" t="s">
        <v>36</v>
      </c>
      <c r="P31" t="s">
        <v>37</v>
      </c>
      <c r="R31" s="10" t="s">
        <v>33</v>
      </c>
      <c r="S31" t="s">
        <v>34</v>
      </c>
      <c r="T31" t="s">
        <v>35</v>
      </c>
      <c r="U31" t="s">
        <v>36</v>
      </c>
      <c r="V31" t="s">
        <v>37</v>
      </c>
      <c r="X31" s="10" t="s">
        <v>33</v>
      </c>
      <c r="Y31" t="s">
        <v>34</v>
      </c>
      <c r="Z31" t="s">
        <v>35</v>
      </c>
      <c r="AA31" t="s">
        <v>36</v>
      </c>
      <c r="AB31" t="s">
        <v>37</v>
      </c>
      <c r="AD31" s="10" t="s">
        <v>33</v>
      </c>
      <c r="AE31" t="s">
        <v>34</v>
      </c>
      <c r="AF31" t="s">
        <v>35</v>
      </c>
      <c r="AG31" t="s">
        <v>36</v>
      </c>
      <c r="AH31" t="s">
        <v>37</v>
      </c>
    </row>
    <row r="32" spans="1:34" x14ac:dyDescent="0.4">
      <c r="A32" s="10" t="s">
        <v>38</v>
      </c>
      <c r="B32">
        <f t="shared" ref="B32:C37" si="21">SUM(H32,N32,T32,Z32,AF32)</f>
        <v>1</v>
      </c>
      <c r="C32">
        <f t="shared" si="21"/>
        <v>13</v>
      </c>
      <c r="D32" s="12">
        <f>B32/SUM(B32:C32)</f>
        <v>7.1428571428571425E-2</v>
      </c>
      <c r="F32" s="10" t="s">
        <v>38</v>
      </c>
      <c r="H32">
        <v>0</v>
      </c>
      <c r="I32">
        <v>4</v>
      </c>
      <c r="J32">
        <f>H32/SUM(H32:I32)</f>
        <v>0</v>
      </c>
      <c r="L32" s="10" t="s">
        <v>38</v>
      </c>
      <c r="N32">
        <v>0</v>
      </c>
      <c r="O32">
        <v>3</v>
      </c>
      <c r="P32">
        <f>N32/SUM(N32:O32)</f>
        <v>0</v>
      </c>
      <c r="R32" s="10" t="s">
        <v>38</v>
      </c>
      <c r="T32">
        <v>0</v>
      </c>
      <c r="U32">
        <v>2</v>
      </c>
      <c r="V32">
        <f>T32/SUM(T32:U32)</f>
        <v>0</v>
      </c>
      <c r="X32" s="10" t="s">
        <v>38</v>
      </c>
      <c r="Z32">
        <v>1</v>
      </c>
      <c r="AA32">
        <v>2</v>
      </c>
      <c r="AB32">
        <f>Z32/SUM(Z32:AA32)</f>
        <v>0.33333333333333331</v>
      </c>
      <c r="AD32" s="10" t="s">
        <v>38</v>
      </c>
      <c r="AF32">
        <v>0</v>
      </c>
      <c r="AG32">
        <v>2</v>
      </c>
      <c r="AH32">
        <f>AF32/SUM(AF32:AG32)</f>
        <v>0</v>
      </c>
    </row>
    <row r="33" spans="1:34" x14ac:dyDescent="0.4">
      <c r="A33" s="10" t="s">
        <v>39</v>
      </c>
      <c r="B33">
        <f t="shared" si="21"/>
        <v>0</v>
      </c>
      <c r="C33">
        <f t="shared" si="21"/>
        <v>14</v>
      </c>
      <c r="D33" s="12">
        <f t="shared" ref="D33:D37" si="22">B33/SUM(B33:C33)</f>
        <v>0</v>
      </c>
      <c r="F33" s="10" t="s">
        <v>39</v>
      </c>
      <c r="H33">
        <v>0</v>
      </c>
      <c r="I33">
        <v>4</v>
      </c>
      <c r="J33">
        <f t="shared" ref="J33:J37" si="23">H33/SUM(H33:I33)</f>
        <v>0</v>
      </c>
      <c r="L33" s="10" t="s">
        <v>39</v>
      </c>
      <c r="N33">
        <v>0</v>
      </c>
      <c r="O33">
        <v>3</v>
      </c>
      <c r="P33">
        <f t="shared" ref="P33:P37" si="24">N33/SUM(N33:O33)</f>
        <v>0</v>
      </c>
      <c r="R33" s="10" t="s">
        <v>39</v>
      </c>
      <c r="T33">
        <v>0</v>
      </c>
      <c r="U33">
        <v>2</v>
      </c>
      <c r="V33">
        <f t="shared" ref="V33:V37" si="25">T33/SUM(T33:U33)</f>
        <v>0</v>
      </c>
      <c r="X33" s="10" t="s">
        <v>39</v>
      </c>
      <c r="Z33">
        <v>0</v>
      </c>
      <c r="AA33">
        <v>3</v>
      </c>
      <c r="AB33">
        <f t="shared" ref="AB33:AB37" si="26">Z33/SUM(Z33:AA33)</f>
        <v>0</v>
      </c>
      <c r="AD33" s="10" t="s">
        <v>39</v>
      </c>
      <c r="AF33">
        <v>0</v>
      </c>
      <c r="AG33">
        <v>2</v>
      </c>
      <c r="AH33">
        <f t="shared" ref="AH33:AH37" si="27">AF33/SUM(AF33:AG33)</f>
        <v>0</v>
      </c>
    </row>
    <row r="34" spans="1:34" x14ac:dyDescent="0.4">
      <c r="A34" s="10" t="s">
        <v>40</v>
      </c>
      <c r="B34">
        <f t="shared" si="21"/>
        <v>0</v>
      </c>
      <c r="C34">
        <f t="shared" si="21"/>
        <v>14</v>
      </c>
      <c r="D34" s="12">
        <f t="shared" si="22"/>
        <v>0</v>
      </c>
      <c r="F34" s="10" t="s">
        <v>40</v>
      </c>
      <c r="H34">
        <v>0</v>
      </c>
      <c r="I34">
        <v>4</v>
      </c>
      <c r="J34">
        <f t="shared" si="23"/>
        <v>0</v>
      </c>
      <c r="L34" s="10" t="s">
        <v>40</v>
      </c>
      <c r="N34">
        <v>0</v>
      </c>
      <c r="O34">
        <v>3</v>
      </c>
      <c r="P34">
        <f t="shared" si="24"/>
        <v>0</v>
      </c>
      <c r="R34" s="10" t="s">
        <v>40</v>
      </c>
      <c r="T34">
        <v>0</v>
      </c>
      <c r="U34">
        <v>2</v>
      </c>
      <c r="V34">
        <f t="shared" si="25"/>
        <v>0</v>
      </c>
      <c r="X34" s="10" t="s">
        <v>40</v>
      </c>
      <c r="Z34">
        <v>0</v>
      </c>
      <c r="AA34">
        <v>3</v>
      </c>
      <c r="AB34">
        <f t="shared" si="26"/>
        <v>0</v>
      </c>
      <c r="AD34" s="10" t="s">
        <v>40</v>
      </c>
      <c r="AF34">
        <v>0</v>
      </c>
      <c r="AG34">
        <v>2</v>
      </c>
      <c r="AH34">
        <f t="shared" si="27"/>
        <v>0</v>
      </c>
    </row>
    <row r="35" spans="1:34" x14ac:dyDescent="0.4">
      <c r="A35" s="10" t="s">
        <v>41</v>
      </c>
      <c r="B35">
        <f t="shared" si="21"/>
        <v>0</v>
      </c>
      <c r="C35">
        <f t="shared" si="21"/>
        <v>14</v>
      </c>
      <c r="D35" s="12">
        <f t="shared" si="22"/>
        <v>0</v>
      </c>
      <c r="F35" s="10" t="s">
        <v>41</v>
      </c>
      <c r="H35">
        <v>0</v>
      </c>
      <c r="I35">
        <v>4</v>
      </c>
      <c r="J35">
        <f t="shared" si="23"/>
        <v>0</v>
      </c>
      <c r="L35" s="10" t="s">
        <v>41</v>
      </c>
      <c r="N35">
        <v>0</v>
      </c>
      <c r="O35">
        <v>3</v>
      </c>
      <c r="P35">
        <f t="shared" si="24"/>
        <v>0</v>
      </c>
      <c r="R35" s="10" t="s">
        <v>41</v>
      </c>
      <c r="T35">
        <v>0</v>
      </c>
      <c r="U35">
        <v>2</v>
      </c>
      <c r="V35">
        <f t="shared" si="25"/>
        <v>0</v>
      </c>
      <c r="X35" s="10" t="s">
        <v>41</v>
      </c>
      <c r="Z35">
        <v>0</v>
      </c>
      <c r="AA35">
        <v>3</v>
      </c>
      <c r="AB35">
        <f t="shared" si="26"/>
        <v>0</v>
      </c>
      <c r="AD35" s="10" t="s">
        <v>41</v>
      </c>
      <c r="AF35">
        <v>0</v>
      </c>
      <c r="AG35">
        <v>2</v>
      </c>
      <c r="AH35">
        <f t="shared" si="27"/>
        <v>0</v>
      </c>
    </row>
    <row r="36" spans="1:34" x14ac:dyDescent="0.4">
      <c r="A36" s="10" t="s">
        <v>42</v>
      </c>
      <c r="B36">
        <f t="shared" si="21"/>
        <v>0</v>
      </c>
      <c r="C36">
        <f t="shared" si="21"/>
        <v>14</v>
      </c>
      <c r="D36" s="12">
        <f t="shared" si="22"/>
        <v>0</v>
      </c>
      <c r="F36" s="10" t="s">
        <v>42</v>
      </c>
      <c r="H36">
        <v>0</v>
      </c>
      <c r="I36">
        <v>4</v>
      </c>
      <c r="J36">
        <f t="shared" si="23"/>
        <v>0</v>
      </c>
      <c r="L36" s="10" t="s">
        <v>42</v>
      </c>
      <c r="N36">
        <v>0</v>
      </c>
      <c r="O36">
        <v>3</v>
      </c>
      <c r="P36">
        <f t="shared" si="24"/>
        <v>0</v>
      </c>
      <c r="R36" s="10" t="s">
        <v>42</v>
      </c>
      <c r="T36">
        <v>0</v>
      </c>
      <c r="U36">
        <v>2</v>
      </c>
      <c r="V36">
        <f t="shared" si="25"/>
        <v>0</v>
      </c>
      <c r="X36" s="10" t="s">
        <v>42</v>
      </c>
      <c r="Z36">
        <v>0</v>
      </c>
      <c r="AA36">
        <v>3</v>
      </c>
      <c r="AB36">
        <f t="shared" si="26"/>
        <v>0</v>
      </c>
      <c r="AD36" s="10" t="s">
        <v>42</v>
      </c>
      <c r="AF36">
        <v>0</v>
      </c>
      <c r="AG36">
        <v>2</v>
      </c>
      <c r="AH36">
        <f t="shared" si="27"/>
        <v>0</v>
      </c>
    </row>
    <row r="37" spans="1:34" x14ac:dyDescent="0.4">
      <c r="A37" s="13" t="s">
        <v>43</v>
      </c>
      <c r="B37" s="14">
        <f t="shared" si="21"/>
        <v>0</v>
      </c>
      <c r="C37" s="14">
        <f t="shared" si="21"/>
        <v>14</v>
      </c>
      <c r="D37" s="12">
        <f t="shared" si="22"/>
        <v>0</v>
      </c>
      <c r="F37" s="13" t="s">
        <v>43</v>
      </c>
      <c r="G37" s="14"/>
      <c r="H37" s="14">
        <v>0</v>
      </c>
      <c r="I37" s="14">
        <v>4</v>
      </c>
      <c r="J37">
        <f t="shared" si="23"/>
        <v>0</v>
      </c>
      <c r="L37" s="13" t="s">
        <v>43</v>
      </c>
      <c r="M37" s="14"/>
      <c r="N37" s="14">
        <v>0</v>
      </c>
      <c r="O37" s="14">
        <v>3</v>
      </c>
      <c r="P37">
        <f t="shared" si="24"/>
        <v>0</v>
      </c>
      <c r="R37" s="13" t="s">
        <v>43</v>
      </c>
      <c r="S37" s="14"/>
      <c r="T37" s="14">
        <v>0</v>
      </c>
      <c r="U37" s="14">
        <v>2</v>
      </c>
      <c r="V37">
        <f t="shared" si="25"/>
        <v>0</v>
      </c>
      <c r="X37" s="13" t="s">
        <v>43</v>
      </c>
      <c r="Y37" s="14"/>
      <c r="Z37" s="14">
        <v>0</v>
      </c>
      <c r="AA37" s="14">
        <v>3</v>
      </c>
      <c r="AB37">
        <f t="shared" si="26"/>
        <v>0</v>
      </c>
      <c r="AD37" s="13" t="s">
        <v>43</v>
      </c>
      <c r="AE37" s="14"/>
      <c r="AF37" s="14">
        <v>0</v>
      </c>
      <c r="AG37" s="14">
        <v>2</v>
      </c>
      <c r="AH37">
        <f t="shared" si="27"/>
        <v>0</v>
      </c>
    </row>
    <row r="38" spans="1:34" x14ac:dyDescent="0.4">
      <c r="B38">
        <f>SUM(B32:B37)</f>
        <v>1</v>
      </c>
      <c r="C38">
        <f>SUM(C32:C37)</f>
        <v>83</v>
      </c>
      <c r="D38" s="12">
        <f>B38/(B38+C38)</f>
        <v>1.1904761904761904E-2</v>
      </c>
    </row>
    <row r="40" spans="1:34" x14ac:dyDescent="0.4">
      <c r="A40" s="4" t="s">
        <v>26</v>
      </c>
      <c r="B40" s="5"/>
      <c r="C40" s="5"/>
      <c r="D40" s="6"/>
      <c r="F40" s="7" t="s">
        <v>27</v>
      </c>
      <c r="G40" s="8">
        <v>1</v>
      </c>
      <c r="H40" s="4" t="s">
        <v>28</v>
      </c>
      <c r="I40" s="5"/>
      <c r="J40" s="9"/>
      <c r="L40" s="7" t="s">
        <v>27</v>
      </c>
      <c r="M40" s="8">
        <v>2</v>
      </c>
      <c r="N40" s="4" t="s">
        <v>28</v>
      </c>
      <c r="O40" s="5"/>
      <c r="P40" s="9"/>
      <c r="R40" s="7" t="s">
        <v>27</v>
      </c>
      <c r="S40" s="8">
        <v>3</v>
      </c>
      <c r="T40" s="4" t="s">
        <v>28</v>
      </c>
      <c r="U40" s="5"/>
      <c r="V40" s="9"/>
      <c r="X40" s="7" t="s">
        <v>27</v>
      </c>
      <c r="Y40" s="8">
        <v>4</v>
      </c>
      <c r="Z40" s="4" t="s">
        <v>28</v>
      </c>
      <c r="AA40" s="5"/>
      <c r="AB40" s="9"/>
      <c r="AD40" s="7" t="s">
        <v>27</v>
      </c>
      <c r="AE40" s="8">
        <v>5</v>
      </c>
      <c r="AF40" s="4" t="s">
        <v>28</v>
      </c>
      <c r="AG40" s="5"/>
      <c r="AH40" s="9"/>
    </row>
    <row r="41" spans="1:34" x14ac:dyDescent="0.4">
      <c r="A41" s="10" t="s">
        <v>29</v>
      </c>
      <c r="B41" t="s">
        <v>30</v>
      </c>
      <c r="C41" t="s">
        <v>31</v>
      </c>
      <c r="D41" s="11" t="s">
        <v>32</v>
      </c>
      <c r="F41" s="10" t="s">
        <v>33</v>
      </c>
      <c r="G41" t="s">
        <v>34</v>
      </c>
      <c r="H41" t="s">
        <v>35</v>
      </c>
      <c r="I41" t="s">
        <v>36</v>
      </c>
      <c r="J41" t="s">
        <v>37</v>
      </c>
      <c r="L41" s="10" t="s">
        <v>33</v>
      </c>
      <c r="M41" t="s">
        <v>34</v>
      </c>
      <c r="N41" t="s">
        <v>35</v>
      </c>
      <c r="O41" t="s">
        <v>36</v>
      </c>
      <c r="P41" t="s">
        <v>37</v>
      </c>
      <c r="R41" s="10" t="s">
        <v>33</v>
      </c>
      <c r="S41" t="s">
        <v>34</v>
      </c>
      <c r="T41" t="s">
        <v>35</v>
      </c>
      <c r="U41" t="s">
        <v>36</v>
      </c>
      <c r="V41" t="s">
        <v>37</v>
      </c>
      <c r="X41" s="10" t="s">
        <v>33</v>
      </c>
      <c r="Y41" t="s">
        <v>34</v>
      </c>
      <c r="Z41" t="s">
        <v>35</v>
      </c>
      <c r="AA41" t="s">
        <v>36</v>
      </c>
      <c r="AB41" t="s">
        <v>37</v>
      </c>
      <c r="AD41" s="10" t="s">
        <v>33</v>
      </c>
      <c r="AE41" t="s">
        <v>34</v>
      </c>
      <c r="AF41" t="s">
        <v>35</v>
      </c>
      <c r="AG41" t="s">
        <v>36</v>
      </c>
      <c r="AH41" t="s">
        <v>37</v>
      </c>
    </row>
    <row r="42" spans="1:34" x14ac:dyDescent="0.4">
      <c r="A42" s="10" t="s">
        <v>38</v>
      </c>
      <c r="B42">
        <f t="shared" ref="B42:C47" si="28">SUM(H42,N42,T42,Z42,AF42)</f>
        <v>0</v>
      </c>
      <c r="C42">
        <f t="shared" si="28"/>
        <v>29</v>
      </c>
      <c r="D42" s="12">
        <f>B42/SUM(B42:C42)</f>
        <v>0</v>
      </c>
      <c r="F42" s="10" t="s">
        <v>38</v>
      </c>
      <c r="H42">
        <v>0</v>
      </c>
      <c r="I42">
        <v>6</v>
      </c>
      <c r="J42">
        <f>H42/SUM(H42:I42)</f>
        <v>0</v>
      </c>
      <c r="L42" s="10" t="s">
        <v>38</v>
      </c>
      <c r="N42">
        <v>0</v>
      </c>
      <c r="O42">
        <v>7</v>
      </c>
      <c r="P42">
        <f>N42/SUM(N42:O42)</f>
        <v>0</v>
      </c>
      <c r="R42" s="10" t="s">
        <v>38</v>
      </c>
      <c r="T42">
        <v>0</v>
      </c>
      <c r="U42">
        <v>7</v>
      </c>
      <c r="V42">
        <f>T42/SUM(T42:U42)</f>
        <v>0</v>
      </c>
      <c r="X42" s="10" t="s">
        <v>38</v>
      </c>
      <c r="Z42">
        <v>0</v>
      </c>
      <c r="AA42">
        <v>5</v>
      </c>
      <c r="AB42">
        <f>Z42/SUM(Z42:AA42)</f>
        <v>0</v>
      </c>
      <c r="AD42" s="10" t="s">
        <v>38</v>
      </c>
      <c r="AF42">
        <v>0</v>
      </c>
      <c r="AG42">
        <v>4</v>
      </c>
      <c r="AH42">
        <f>AF42/SUM(AF42:AG42)</f>
        <v>0</v>
      </c>
    </row>
    <row r="43" spans="1:34" x14ac:dyDescent="0.4">
      <c r="A43" s="10" t="s">
        <v>39</v>
      </c>
      <c r="B43">
        <f t="shared" si="28"/>
        <v>0</v>
      </c>
      <c r="C43">
        <f t="shared" si="28"/>
        <v>29</v>
      </c>
      <c r="D43" s="12">
        <f t="shared" ref="D43:D47" si="29">B43/SUM(B43:C43)</f>
        <v>0</v>
      </c>
      <c r="F43" s="10" t="s">
        <v>39</v>
      </c>
      <c r="H43">
        <v>0</v>
      </c>
      <c r="I43">
        <v>6</v>
      </c>
      <c r="J43">
        <f t="shared" ref="J43:J47" si="30">H43/SUM(H43:I43)</f>
        <v>0</v>
      </c>
      <c r="L43" s="10" t="s">
        <v>39</v>
      </c>
      <c r="N43">
        <v>0</v>
      </c>
      <c r="O43">
        <v>7</v>
      </c>
      <c r="P43">
        <f t="shared" ref="P43:P47" si="31">N43/SUM(N43:O43)</f>
        <v>0</v>
      </c>
      <c r="R43" s="10" t="s">
        <v>39</v>
      </c>
      <c r="T43">
        <v>0</v>
      </c>
      <c r="U43">
        <v>7</v>
      </c>
      <c r="V43">
        <f t="shared" ref="V43:V47" si="32">T43/SUM(T43:U43)</f>
        <v>0</v>
      </c>
      <c r="X43" s="10" t="s">
        <v>39</v>
      </c>
      <c r="Z43">
        <v>0</v>
      </c>
      <c r="AA43">
        <v>5</v>
      </c>
      <c r="AB43">
        <f t="shared" ref="AB43:AB47" si="33">Z43/SUM(Z43:AA43)</f>
        <v>0</v>
      </c>
      <c r="AD43" s="10" t="s">
        <v>39</v>
      </c>
      <c r="AF43">
        <v>0</v>
      </c>
      <c r="AG43">
        <v>4</v>
      </c>
      <c r="AH43">
        <f t="shared" ref="AH43:AH47" si="34">AF43/SUM(AF43:AG43)</f>
        <v>0</v>
      </c>
    </row>
    <row r="44" spans="1:34" x14ac:dyDescent="0.4">
      <c r="A44" s="10" t="s">
        <v>40</v>
      </c>
      <c r="B44">
        <f t="shared" si="28"/>
        <v>0</v>
      </c>
      <c r="C44">
        <f t="shared" si="28"/>
        <v>29</v>
      </c>
      <c r="D44" s="12">
        <f t="shared" si="29"/>
        <v>0</v>
      </c>
      <c r="F44" s="10" t="s">
        <v>40</v>
      </c>
      <c r="H44">
        <v>0</v>
      </c>
      <c r="I44">
        <v>6</v>
      </c>
      <c r="J44">
        <f t="shared" si="30"/>
        <v>0</v>
      </c>
      <c r="L44" s="10" t="s">
        <v>40</v>
      </c>
      <c r="N44">
        <v>0</v>
      </c>
      <c r="O44">
        <v>7</v>
      </c>
      <c r="P44">
        <f t="shared" si="31"/>
        <v>0</v>
      </c>
      <c r="R44" s="10" t="s">
        <v>40</v>
      </c>
      <c r="T44">
        <v>0</v>
      </c>
      <c r="U44">
        <v>7</v>
      </c>
      <c r="V44">
        <f t="shared" si="32"/>
        <v>0</v>
      </c>
      <c r="X44" s="10" t="s">
        <v>40</v>
      </c>
      <c r="Z44">
        <v>0</v>
      </c>
      <c r="AA44">
        <v>5</v>
      </c>
      <c r="AB44">
        <f t="shared" si="33"/>
        <v>0</v>
      </c>
      <c r="AD44" s="10" t="s">
        <v>40</v>
      </c>
      <c r="AF44">
        <v>0</v>
      </c>
      <c r="AG44">
        <v>4</v>
      </c>
      <c r="AH44">
        <f t="shared" si="34"/>
        <v>0</v>
      </c>
    </row>
    <row r="45" spans="1:34" x14ac:dyDescent="0.4">
      <c r="A45" s="10" t="s">
        <v>41</v>
      </c>
      <c r="B45">
        <f t="shared" si="28"/>
        <v>0</v>
      </c>
      <c r="C45">
        <f t="shared" si="28"/>
        <v>29</v>
      </c>
      <c r="D45" s="12">
        <f t="shared" si="29"/>
        <v>0</v>
      </c>
      <c r="F45" s="10" t="s">
        <v>41</v>
      </c>
      <c r="H45">
        <v>0</v>
      </c>
      <c r="I45">
        <v>6</v>
      </c>
      <c r="J45">
        <f t="shared" si="30"/>
        <v>0</v>
      </c>
      <c r="L45" s="10" t="s">
        <v>41</v>
      </c>
      <c r="N45">
        <v>0</v>
      </c>
      <c r="O45">
        <v>7</v>
      </c>
      <c r="P45">
        <f t="shared" si="31"/>
        <v>0</v>
      </c>
      <c r="R45" s="10" t="s">
        <v>41</v>
      </c>
      <c r="T45">
        <v>0</v>
      </c>
      <c r="U45">
        <v>7</v>
      </c>
      <c r="V45">
        <f t="shared" si="32"/>
        <v>0</v>
      </c>
      <c r="X45" s="10" t="s">
        <v>41</v>
      </c>
      <c r="Z45">
        <v>0</v>
      </c>
      <c r="AA45">
        <v>5</v>
      </c>
      <c r="AB45">
        <f t="shared" si="33"/>
        <v>0</v>
      </c>
      <c r="AD45" s="10" t="s">
        <v>41</v>
      </c>
      <c r="AF45">
        <v>0</v>
      </c>
      <c r="AG45">
        <v>4</v>
      </c>
      <c r="AH45">
        <f t="shared" si="34"/>
        <v>0</v>
      </c>
    </row>
    <row r="46" spans="1:34" x14ac:dyDescent="0.4">
      <c r="A46" s="10" t="s">
        <v>42</v>
      </c>
      <c r="B46">
        <f t="shared" si="28"/>
        <v>0</v>
      </c>
      <c r="C46">
        <f t="shared" si="28"/>
        <v>29</v>
      </c>
      <c r="D46" s="12">
        <f t="shared" si="29"/>
        <v>0</v>
      </c>
      <c r="F46" s="10" t="s">
        <v>42</v>
      </c>
      <c r="H46">
        <v>0</v>
      </c>
      <c r="I46">
        <v>6</v>
      </c>
      <c r="J46">
        <f t="shared" si="30"/>
        <v>0</v>
      </c>
      <c r="L46" s="10" t="s">
        <v>42</v>
      </c>
      <c r="N46">
        <v>0</v>
      </c>
      <c r="O46">
        <v>7</v>
      </c>
      <c r="P46">
        <f t="shared" si="31"/>
        <v>0</v>
      </c>
      <c r="R46" s="10" t="s">
        <v>42</v>
      </c>
      <c r="T46">
        <v>0</v>
      </c>
      <c r="U46">
        <v>7</v>
      </c>
      <c r="V46">
        <f t="shared" si="32"/>
        <v>0</v>
      </c>
      <c r="X46" s="10" t="s">
        <v>42</v>
      </c>
      <c r="Z46">
        <v>0</v>
      </c>
      <c r="AA46">
        <v>5</v>
      </c>
      <c r="AB46">
        <f t="shared" si="33"/>
        <v>0</v>
      </c>
      <c r="AD46" s="10" t="s">
        <v>42</v>
      </c>
      <c r="AF46">
        <v>0</v>
      </c>
      <c r="AG46">
        <v>4</v>
      </c>
      <c r="AH46">
        <f t="shared" si="34"/>
        <v>0</v>
      </c>
    </row>
    <row r="47" spans="1:34" x14ac:dyDescent="0.4">
      <c r="A47" s="13" t="s">
        <v>43</v>
      </c>
      <c r="B47" s="14">
        <f t="shared" si="28"/>
        <v>0</v>
      </c>
      <c r="C47" s="14">
        <f t="shared" si="28"/>
        <v>29</v>
      </c>
      <c r="D47" s="12">
        <f t="shared" si="29"/>
        <v>0</v>
      </c>
      <c r="F47" s="13" t="s">
        <v>43</v>
      </c>
      <c r="G47" s="14"/>
      <c r="H47" s="14">
        <v>0</v>
      </c>
      <c r="I47" s="14">
        <v>6</v>
      </c>
      <c r="J47">
        <f t="shared" si="30"/>
        <v>0</v>
      </c>
      <c r="L47" s="13" t="s">
        <v>43</v>
      </c>
      <c r="M47" s="14"/>
      <c r="N47" s="14">
        <v>0</v>
      </c>
      <c r="O47" s="14">
        <v>7</v>
      </c>
      <c r="P47">
        <f t="shared" si="31"/>
        <v>0</v>
      </c>
      <c r="R47" s="13" t="s">
        <v>43</v>
      </c>
      <c r="S47" s="14"/>
      <c r="T47" s="14">
        <v>0</v>
      </c>
      <c r="U47" s="14">
        <v>7</v>
      </c>
      <c r="V47">
        <f t="shared" si="32"/>
        <v>0</v>
      </c>
      <c r="X47" s="13" t="s">
        <v>43</v>
      </c>
      <c r="Y47" s="14"/>
      <c r="Z47" s="14">
        <v>0</v>
      </c>
      <c r="AA47" s="14">
        <v>5</v>
      </c>
      <c r="AB47">
        <f t="shared" si="33"/>
        <v>0</v>
      </c>
      <c r="AD47" s="13" t="s">
        <v>43</v>
      </c>
      <c r="AE47" s="14"/>
      <c r="AF47" s="14">
        <v>0</v>
      </c>
      <c r="AG47" s="14">
        <v>4</v>
      </c>
      <c r="AH47">
        <f t="shared" si="34"/>
        <v>0</v>
      </c>
    </row>
    <row r="48" spans="1:34" x14ac:dyDescent="0.4">
      <c r="B48">
        <f>SUM(B42:B47)</f>
        <v>0</v>
      </c>
      <c r="C48">
        <f>SUM(C42:C47)</f>
        <v>174</v>
      </c>
      <c r="D48" s="12">
        <f>B48/(B48+C48)</f>
        <v>0</v>
      </c>
    </row>
    <row r="49" spans="1:34" x14ac:dyDescent="0.4">
      <c r="A49" s="4" t="s">
        <v>26</v>
      </c>
      <c r="B49" s="5"/>
      <c r="C49" s="5"/>
      <c r="D49" s="6"/>
      <c r="F49" s="7" t="s">
        <v>27</v>
      </c>
      <c r="G49" s="8">
        <v>1</v>
      </c>
      <c r="H49" s="4" t="s">
        <v>28</v>
      </c>
      <c r="I49" s="5"/>
      <c r="J49" s="9"/>
      <c r="L49" s="7" t="s">
        <v>27</v>
      </c>
      <c r="M49" s="8">
        <v>2</v>
      </c>
      <c r="N49" s="4" t="s">
        <v>28</v>
      </c>
      <c r="O49" s="5"/>
      <c r="P49" s="9"/>
      <c r="R49" s="7" t="s">
        <v>27</v>
      </c>
      <c r="S49" s="8">
        <v>3</v>
      </c>
      <c r="T49" s="4" t="s">
        <v>28</v>
      </c>
      <c r="U49" s="5"/>
      <c r="V49" s="9"/>
      <c r="X49" s="7" t="s">
        <v>27</v>
      </c>
      <c r="Y49" s="8">
        <v>4</v>
      </c>
      <c r="Z49" s="4" t="s">
        <v>28</v>
      </c>
      <c r="AA49" s="5"/>
      <c r="AB49" s="9"/>
      <c r="AD49" s="7" t="s">
        <v>27</v>
      </c>
      <c r="AE49" s="8">
        <v>5</v>
      </c>
      <c r="AF49" s="4" t="s">
        <v>28</v>
      </c>
      <c r="AG49" s="5"/>
      <c r="AH49" s="9"/>
    </row>
    <row r="50" spans="1:34" x14ac:dyDescent="0.4">
      <c r="A50" s="10" t="s">
        <v>44</v>
      </c>
      <c r="B50" t="s">
        <v>30</v>
      </c>
      <c r="C50" t="s">
        <v>31</v>
      </c>
      <c r="D50" s="11" t="s">
        <v>32</v>
      </c>
      <c r="F50" s="10" t="s">
        <v>33</v>
      </c>
      <c r="G50" t="s">
        <v>34</v>
      </c>
      <c r="H50" t="s">
        <v>35</v>
      </c>
      <c r="I50" t="s">
        <v>36</v>
      </c>
      <c r="J50" t="s">
        <v>37</v>
      </c>
      <c r="L50" s="10" t="s">
        <v>33</v>
      </c>
      <c r="M50" t="s">
        <v>34</v>
      </c>
      <c r="N50" t="s">
        <v>35</v>
      </c>
      <c r="O50" t="s">
        <v>36</v>
      </c>
      <c r="P50" t="s">
        <v>37</v>
      </c>
      <c r="R50" s="10" t="s">
        <v>33</v>
      </c>
      <c r="S50" t="s">
        <v>34</v>
      </c>
      <c r="T50" t="s">
        <v>35</v>
      </c>
      <c r="U50" t="s">
        <v>36</v>
      </c>
      <c r="V50" t="s">
        <v>37</v>
      </c>
      <c r="X50" s="10" t="s">
        <v>33</v>
      </c>
      <c r="Y50" t="s">
        <v>34</v>
      </c>
      <c r="Z50" t="s">
        <v>35</v>
      </c>
      <c r="AA50" t="s">
        <v>36</v>
      </c>
      <c r="AB50" t="s">
        <v>37</v>
      </c>
      <c r="AD50" s="10" t="s">
        <v>33</v>
      </c>
      <c r="AE50" t="s">
        <v>34</v>
      </c>
      <c r="AF50" t="s">
        <v>35</v>
      </c>
      <c r="AG50" t="s">
        <v>36</v>
      </c>
      <c r="AH50" t="s">
        <v>37</v>
      </c>
    </row>
    <row r="51" spans="1:34" x14ac:dyDescent="0.4">
      <c r="A51" s="10" t="s">
        <v>38</v>
      </c>
      <c r="B51">
        <f t="shared" ref="B51:C56" si="35">SUM(H51,N51,T51,Z51,AF51)</f>
        <v>2</v>
      </c>
      <c r="C51">
        <f t="shared" si="35"/>
        <v>11</v>
      </c>
      <c r="D51" s="12">
        <f>B51/SUM(B51:C51)</f>
        <v>0.15384615384615385</v>
      </c>
      <c r="F51" s="10" t="s">
        <v>38</v>
      </c>
      <c r="H51">
        <v>0</v>
      </c>
      <c r="I51">
        <v>1</v>
      </c>
      <c r="J51">
        <f>H51/SUM(H51:I51)</f>
        <v>0</v>
      </c>
      <c r="L51" s="10" t="s">
        <v>38</v>
      </c>
      <c r="N51">
        <v>0</v>
      </c>
      <c r="O51">
        <v>1</v>
      </c>
      <c r="P51">
        <f>N51/SUM(N51:O51)</f>
        <v>0</v>
      </c>
      <c r="R51" s="10" t="s">
        <v>38</v>
      </c>
      <c r="T51">
        <v>1</v>
      </c>
      <c r="U51">
        <v>3</v>
      </c>
      <c r="V51">
        <f>T51/SUM(T51:U51)</f>
        <v>0.25</v>
      </c>
      <c r="X51" s="10" t="s">
        <v>38</v>
      </c>
      <c r="Z51">
        <v>1</v>
      </c>
      <c r="AA51">
        <v>2</v>
      </c>
      <c r="AB51">
        <f>Z51/SUM(Z51:AA51)</f>
        <v>0.33333333333333331</v>
      </c>
      <c r="AD51" s="10" t="s">
        <v>38</v>
      </c>
      <c r="AF51">
        <v>0</v>
      </c>
      <c r="AG51">
        <v>4</v>
      </c>
      <c r="AH51">
        <f>AF51/SUM(AF51:AG51)</f>
        <v>0</v>
      </c>
    </row>
    <row r="52" spans="1:34" x14ac:dyDescent="0.4">
      <c r="A52" s="10" t="s">
        <v>39</v>
      </c>
      <c r="B52">
        <f t="shared" si="35"/>
        <v>0</v>
      </c>
      <c r="C52">
        <f t="shared" si="35"/>
        <v>13</v>
      </c>
      <c r="D52" s="12">
        <f t="shared" ref="D52:D56" si="36">B52/SUM(B52:C52)</f>
        <v>0</v>
      </c>
      <c r="F52" s="10" t="s">
        <v>39</v>
      </c>
      <c r="H52">
        <v>0</v>
      </c>
      <c r="I52">
        <v>1</v>
      </c>
      <c r="J52">
        <f t="shared" ref="J52:J56" si="37">H52/SUM(H52:I52)</f>
        <v>0</v>
      </c>
      <c r="L52" s="10" t="s">
        <v>39</v>
      </c>
      <c r="N52">
        <v>0</v>
      </c>
      <c r="O52">
        <v>1</v>
      </c>
      <c r="P52">
        <f t="shared" ref="P52:P56" si="38">N52/SUM(N52:O52)</f>
        <v>0</v>
      </c>
      <c r="R52" s="10" t="s">
        <v>39</v>
      </c>
      <c r="T52">
        <v>0</v>
      </c>
      <c r="U52">
        <v>4</v>
      </c>
      <c r="V52">
        <f t="shared" ref="V52:V56" si="39">T52/SUM(T52:U52)</f>
        <v>0</v>
      </c>
      <c r="X52" s="10" t="s">
        <v>39</v>
      </c>
      <c r="Z52">
        <v>0</v>
      </c>
      <c r="AA52">
        <v>3</v>
      </c>
      <c r="AB52">
        <f t="shared" ref="AB52:AB56" si="40">Z52/SUM(Z52:AA52)</f>
        <v>0</v>
      </c>
      <c r="AD52" s="10" t="s">
        <v>39</v>
      </c>
      <c r="AF52">
        <v>0</v>
      </c>
      <c r="AG52">
        <v>4</v>
      </c>
      <c r="AH52">
        <f t="shared" ref="AH52:AH56" si="41">AF52/SUM(AF52:AG52)</f>
        <v>0</v>
      </c>
    </row>
    <row r="53" spans="1:34" x14ac:dyDescent="0.4">
      <c r="A53" s="10" t="s">
        <v>40</v>
      </c>
      <c r="B53">
        <f t="shared" si="35"/>
        <v>0</v>
      </c>
      <c r="C53">
        <f t="shared" si="35"/>
        <v>13</v>
      </c>
      <c r="D53" s="12">
        <f t="shared" si="36"/>
        <v>0</v>
      </c>
      <c r="F53" s="10" t="s">
        <v>40</v>
      </c>
      <c r="H53">
        <v>0</v>
      </c>
      <c r="I53">
        <v>1</v>
      </c>
      <c r="J53">
        <f t="shared" si="37"/>
        <v>0</v>
      </c>
      <c r="L53" s="10" t="s">
        <v>40</v>
      </c>
      <c r="N53">
        <v>0</v>
      </c>
      <c r="O53">
        <v>1</v>
      </c>
      <c r="P53">
        <f t="shared" si="38"/>
        <v>0</v>
      </c>
      <c r="R53" s="10" t="s">
        <v>40</v>
      </c>
      <c r="T53">
        <v>0</v>
      </c>
      <c r="U53">
        <v>4</v>
      </c>
      <c r="V53">
        <f t="shared" si="39"/>
        <v>0</v>
      </c>
      <c r="X53" s="10" t="s">
        <v>40</v>
      </c>
      <c r="Z53">
        <v>0</v>
      </c>
      <c r="AA53">
        <v>3</v>
      </c>
      <c r="AB53">
        <f t="shared" si="40"/>
        <v>0</v>
      </c>
      <c r="AD53" s="10" t="s">
        <v>40</v>
      </c>
      <c r="AF53">
        <v>0</v>
      </c>
      <c r="AG53">
        <v>4</v>
      </c>
      <c r="AH53">
        <f t="shared" si="41"/>
        <v>0</v>
      </c>
    </row>
    <row r="54" spans="1:34" x14ac:dyDescent="0.4">
      <c r="A54" s="10" t="s">
        <v>41</v>
      </c>
      <c r="B54">
        <f t="shared" si="35"/>
        <v>0</v>
      </c>
      <c r="C54">
        <f t="shared" si="35"/>
        <v>13</v>
      </c>
      <c r="D54" s="12">
        <f t="shared" si="36"/>
        <v>0</v>
      </c>
      <c r="F54" s="10" t="s">
        <v>41</v>
      </c>
      <c r="H54">
        <v>0</v>
      </c>
      <c r="I54">
        <v>1</v>
      </c>
      <c r="J54">
        <f t="shared" si="37"/>
        <v>0</v>
      </c>
      <c r="L54" s="10" t="s">
        <v>41</v>
      </c>
      <c r="N54">
        <v>0</v>
      </c>
      <c r="O54">
        <v>1</v>
      </c>
      <c r="P54">
        <f t="shared" si="38"/>
        <v>0</v>
      </c>
      <c r="R54" s="10" t="s">
        <v>41</v>
      </c>
      <c r="T54">
        <v>0</v>
      </c>
      <c r="U54">
        <v>4</v>
      </c>
      <c r="V54">
        <f t="shared" si="39"/>
        <v>0</v>
      </c>
      <c r="X54" s="10" t="s">
        <v>41</v>
      </c>
      <c r="Z54">
        <v>0</v>
      </c>
      <c r="AA54">
        <v>3</v>
      </c>
      <c r="AB54">
        <f t="shared" si="40"/>
        <v>0</v>
      </c>
      <c r="AD54" s="10" t="s">
        <v>41</v>
      </c>
      <c r="AF54">
        <v>0</v>
      </c>
      <c r="AG54">
        <v>4</v>
      </c>
      <c r="AH54">
        <f t="shared" si="41"/>
        <v>0</v>
      </c>
    </row>
    <row r="55" spans="1:34" x14ac:dyDescent="0.4">
      <c r="A55" s="10" t="s">
        <v>42</v>
      </c>
      <c r="B55">
        <f t="shared" si="35"/>
        <v>0</v>
      </c>
      <c r="C55">
        <f t="shared" si="35"/>
        <v>13</v>
      </c>
      <c r="D55" s="12">
        <f t="shared" si="36"/>
        <v>0</v>
      </c>
      <c r="F55" s="10" t="s">
        <v>42</v>
      </c>
      <c r="H55">
        <v>0</v>
      </c>
      <c r="I55">
        <v>1</v>
      </c>
      <c r="J55">
        <f t="shared" si="37"/>
        <v>0</v>
      </c>
      <c r="L55" s="10" t="s">
        <v>42</v>
      </c>
      <c r="N55">
        <v>0</v>
      </c>
      <c r="O55">
        <v>1</v>
      </c>
      <c r="P55">
        <f t="shared" si="38"/>
        <v>0</v>
      </c>
      <c r="R55" s="10" t="s">
        <v>42</v>
      </c>
      <c r="T55">
        <v>0</v>
      </c>
      <c r="U55">
        <v>4</v>
      </c>
      <c r="V55">
        <f t="shared" si="39"/>
        <v>0</v>
      </c>
      <c r="X55" s="10" t="s">
        <v>42</v>
      </c>
      <c r="Z55">
        <v>0</v>
      </c>
      <c r="AA55">
        <v>3</v>
      </c>
      <c r="AB55">
        <f t="shared" si="40"/>
        <v>0</v>
      </c>
      <c r="AD55" s="10" t="s">
        <v>42</v>
      </c>
      <c r="AF55">
        <v>0</v>
      </c>
      <c r="AG55">
        <v>4</v>
      </c>
      <c r="AH55">
        <f t="shared" si="41"/>
        <v>0</v>
      </c>
    </row>
    <row r="56" spans="1:34" x14ac:dyDescent="0.4">
      <c r="A56" s="13" t="s">
        <v>43</v>
      </c>
      <c r="B56" s="14">
        <f t="shared" si="35"/>
        <v>0</v>
      </c>
      <c r="C56" s="14">
        <f t="shared" si="35"/>
        <v>13</v>
      </c>
      <c r="D56" s="12">
        <f t="shared" si="36"/>
        <v>0</v>
      </c>
      <c r="F56" s="13" t="s">
        <v>43</v>
      </c>
      <c r="G56" s="14"/>
      <c r="H56" s="14">
        <v>0</v>
      </c>
      <c r="I56" s="14">
        <v>1</v>
      </c>
      <c r="J56">
        <f t="shared" si="37"/>
        <v>0</v>
      </c>
      <c r="L56" s="13" t="s">
        <v>43</v>
      </c>
      <c r="M56" s="14"/>
      <c r="N56" s="14">
        <v>0</v>
      </c>
      <c r="O56" s="14">
        <v>1</v>
      </c>
      <c r="P56">
        <f t="shared" si="38"/>
        <v>0</v>
      </c>
      <c r="R56" s="13" t="s">
        <v>43</v>
      </c>
      <c r="S56" s="14"/>
      <c r="T56" s="14">
        <v>0</v>
      </c>
      <c r="U56" s="14">
        <v>4</v>
      </c>
      <c r="V56">
        <f t="shared" si="39"/>
        <v>0</v>
      </c>
      <c r="X56" s="13" t="s">
        <v>43</v>
      </c>
      <c r="Y56" s="14"/>
      <c r="Z56" s="14">
        <v>0</v>
      </c>
      <c r="AA56" s="14">
        <v>3</v>
      </c>
      <c r="AB56">
        <f t="shared" si="40"/>
        <v>0</v>
      </c>
      <c r="AD56" s="13" t="s">
        <v>43</v>
      </c>
      <c r="AE56" s="14"/>
      <c r="AF56" s="14">
        <v>0</v>
      </c>
      <c r="AG56" s="14">
        <v>4</v>
      </c>
      <c r="AH56">
        <f t="shared" si="41"/>
        <v>0</v>
      </c>
    </row>
    <row r="57" spans="1:34" x14ac:dyDescent="0.4">
      <c r="B57">
        <f>SUM(B51:B56)</f>
        <v>2</v>
      </c>
      <c r="C57">
        <f>SUM(C51:C56)</f>
        <v>76</v>
      </c>
      <c r="D57" s="12">
        <f>B57/(B57+C57)</f>
        <v>2.564102564102564E-2</v>
      </c>
    </row>
    <row r="58" spans="1:34" x14ac:dyDescent="0.4">
      <c r="A58" s="4" t="s">
        <v>26</v>
      </c>
      <c r="B58" s="5"/>
      <c r="C58" s="5"/>
      <c r="D58" s="6"/>
      <c r="F58" s="7" t="s">
        <v>27</v>
      </c>
      <c r="G58" s="8">
        <v>1</v>
      </c>
      <c r="H58" s="4" t="s">
        <v>28</v>
      </c>
      <c r="I58" s="5"/>
      <c r="J58" s="9"/>
      <c r="L58" s="7" t="s">
        <v>27</v>
      </c>
      <c r="M58" s="8">
        <v>2</v>
      </c>
      <c r="N58" s="4" t="s">
        <v>28</v>
      </c>
      <c r="O58" s="5"/>
      <c r="P58" s="9"/>
      <c r="R58" s="7" t="s">
        <v>27</v>
      </c>
      <c r="S58" s="8">
        <v>3</v>
      </c>
      <c r="T58" s="4" t="s">
        <v>28</v>
      </c>
      <c r="U58" s="5"/>
      <c r="V58" s="9"/>
      <c r="X58" s="7" t="s">
        <v>27</v>
      </c>
      <c r="Y58" s="8">
        <v>4</v>
      </c>
      <c r="Z58" s="4" t="s">
        <v>28</v>
      </c>
      <c r="AA58" s="5"/>
      <c r="AB58" s="9"/>
      <c r="AD58" s="7" t="s">
        <v>27</v>
      </c>
      <c r="AE58" s="8">
        <v>5</v>
      </c>
      <c r="AF58" s="4" t="s">
        <v>28</v>
      </c>
      <c r="AG58" s="5"/>
      <c r="AH58" s="9"/>
    </row>
    <row r="59" spans="1:34" x14ac:dyDescent="0.4">
      <c r="A59" s="10" t="s">
        <v>45</v>
      </c>
      <c r="B59" t="s">
        <v>30</v>
      </c>
      <c r="C59" t="s">
        <v>31</v>
      </c>
      <c r="D59" s="11" t="s">
        <v>32</v>
      </c>
      <c r="F59" s="10" t="s">
        <v>33</v>
      </c>
      <c r="G59" t="s">
        <v>34</v>
      </c>
      <c r="H59" t="s">
        <v>35</v>
      </c>
      <c r="I59" t="s">
        <v>36</v>
      </c>
      <c r="J59" t="s">
        <v>37</v>
      </c>
      <c r="L59" s="10" t="s">
        <v>33</v>
      </c>
      <c r="M59" t="s">
        <v>34</v>
      </c>
      <c r="N59" t="s">
        <v>35</v>
      </c>
      <c r="O59" t="s">
        <v>36</v>
      </c>
      <c r="P59" t="s">
        <v>37</v>
      </c>
      <c r="R59" s="10" t="s">
        <v>33</v>
      </c>
      <c r="S59" t="s">
        <v>34</v>
      </c>
      <c r="T59" t="s">
        <v>35</v>
      </c>
      <c r="U59" t="s">
        <v>36</v>
      </c>
      <c r="V59" t="s">
        <v>37</v>
      </c>
      <c r="X59" s="10" t="s">
        <v>33</v>
      </c>
      <c r="Y59" t="s">
        <v>34</v>
      </c>
      <c r="Z59" t="s">
        <v>35</v>
      </c>
      <c r="AA59" t="s">
        <v>36</v>
      </c>
      <c r="AB59" t="s">
        <v>37</v>
      </c>
      <c r="AD59" s="10" t="s">
        <v>33</v>
      </c>
      <c r="AE59" t="s">
        <v>34</v>
      </c>
      <c r="AF59" t="s">
        <v>35</v>
      </c>
      <c r="AG59" t="s">
        <v>36</v>
      </c>
      <c r="AH59" t="s">
        <v>37</v>
      </c>
    </row>
    <row r="60" spans="1:34" x14ac:dyDescent="0.4">
      <c r="A60" s="10" t="s">
        <v>38</v>
      </c>
      <c r="B60">
        <f t="shared" ref="B60:C65" si="42">SUM(H60,N60,T60,Z60,AF60)</f>
        <v>0</v>
      </c>
      <c r="C60">
        <f t="shared" si="42"/>
        <v>14</v>
      </c>
      <c r="D60" s="12">
        <f>B60/SUM(B60:C60)</f>
        <v>0</v>
      </c>
      <c r="F60" s="10" t="s">
        <v>38</v>
      </c>
      <c r="H60">
        <v>0</v>
      </c>
      <c r="I60">
        <v>4</v>
      </c>
      <c r="J60">
        <f>H60/SUM(H60:I60)</f>
        <v>0</v>
      </c>
      <c r="L60" s="10" t="s">
        <v>38</v>
      </c>
      <c r="N60">
        <v>0</v>
      </c>
      <c r="O60">
        <v>2</v>
      </c>
      <c r="P60">
        <f>N60/SUM(N60:O60)</f>
        <v>0</v>
      </c>
      <c r="R60" s="10" t="s">
        <v>38</v>
      </c>
      <c r="T60">
        <v>0</v>
      </c>
      <c r="U60">
        <v>2</v>
      </c>
      <c r="V60">
        <f>T60/SUM(T60:U60)</f>
        <v>0</v>
      </c>
      <c r="X60" s="10" t="s">
        <v>38</v>
      </c>
      <c r="Z60">
        <v>0</v>
      </c>
      <c r="AA60">
        <v>2</v>
      </c>
      <c r="AB60">
        <f>Z60/SUM(Z60:AA60)</f>
        <v>0</v>
      </c>
      <c r="AD60" s="10" t="s">
        <v>38</v>
      </c>
      <c r="AF60">
        <v>0</v>
      </c>
      <c r="AG60">
        <v>4</v>
      </c>
      <c r="AH60">
        <f>AF60/SUM(AF60:AG60)</f>
        <v>0</v>
      </c>
    </row>
    <row r="61" spans="1:34" x14ac:dyDescent="0.4">
      <c r="A61" s="10" t="s">
        <v>39</v>
      </c>
      <c r="B61">
        <f t="shared" si="42"/>
        <v>0</v>
      </c>
      <c r="C61">
        <f t="shared" si="42"/>
        <v>14</v>
      </c>
      <c r="D61" s="12">
        <f t="shared" ref="D61:D65" si="43">B61/SUM(B61:C61)</f>
        <v>0</v>
      </c>
      <c r="F61" s="10" t="s">
        <v>39</v>
      </c>
      <c r="H61">
        <v>0</v>
      </c>
      <c r="I61">
        <v>4</v>
      </c>
      <c r="J61">
        <f t="shared" ref="J61:J65" si="44">H61/SUM(H61:I61)</f>
        <v>0</v>
      </c>
      <c r="L61" s="10" t="s">
        <v>39</v>
      </c>
      <c r="N61">
        <v>0</v>
      </c>
      <c r="O61">
        <v>2</v>
      </c>
      <c r="P61">
        <f t="shared" ref="P61:P65" si="45">N61/SUM(N61:O61)</f>
        <v>0</v>
      </c>
      <c r="R61" s="10" t="s">
        <v>39</v>
      </c>
      <c r="T61">
        <v>0</v>
      </c>
      <c r="U61">
        <v>2</v>
      </c>
      <c r="V61">
        <f t="shared" ref="V61:V65" si="46">T61/SUM(T61:U61)</f>
        <v>0</v>
      </c>
      <c r="X61" s="10" t="s">
        <v>39</v>
      </c>
      <c r="Z61">
        <v>0</v>
      </c>
      <c r="AA61">
        <v>2</v>
      </c>
      <c r="AB61">
        <f t="shared" ref="AB61:AB65" si="47">Z61/SUM(Z61:AA61)</f>
        <v>0</v>
      </c>
      <c r="AD61" s="10" t="s">
        <v>39</v>
      </c>
      <c r="AF61">
        <v>0</v>
      </c>
      <c r="AG61">
        <v>4</v>
      </c>
      <c r="AH61">
        <f t="shared" ref="AH61:AH65" si="48">AF61/SUM(AF61:AG61)</f>
        <v>0</v>
      </c>
    </row>
    <row r="62" spans="1:34" x14ac:dyDescent="0.4">
      <c r="A62" s="10" t="s">
        <v>40</v>
      </c>
      <c r="B62">
        <f t="shared" si="42"/>
        <v>1</v>
      </c>
      <c r="C62">
        <f t="shared" si="42"/>
        <v>13</v>
      </c>
      <c r="D62" s="12">
        <f t="shared" si="43"/>
        <v>7.1428571428571425E-2</v>
      </c>
      <c r="F62" s="10" t="s">
        <v>40</v>
      </c>
      <c r="H62">
        <v>0</v>
      </c>
      <c r="I62">
        <v>4</v>
      </c>
      <c r="J62">
        <f t="shared" si="44"/>
        <v>0</v>
      </c>
      <c r="L62" s="10" t="s">
        <v>40</v>
      </c>
      <c r="N62">
        <v>0</v>
      </c>
      <c r="O62">
        <v>2</v>
      </c>
      <c r="P62">
        <f t="shared" si="45"/>
        <v>0</v>
      </c>
      <c r="R62" s="10" t="s">
        <v>40</v>
      </c>
      <c r="T62">
        <v>0</v>
      </c>
      <c r="U62">
        <v>2</v>
      </c>
      <c r="V62">
        <f t="shared" si="46"/>
        <v>0</v>
      </c>
      <c r="X62" s="10" t="s">
        <v>40</v>
      </c>
      <c r="Z62">
        <v>0</v>
      </c>
      <c r="AA62">
        <v>2</v>
      </c>
      <c r="AB62">
        <f t="shared" si="47"/>
        <v>0</v>
      </c>
      <c r="AD62" s="10" t="s">
        <v>40</v>
      </c>
      <c r="AF62">
        <v>1</v>
      </c>
      <c r="AG62">
        <v>3</v>
      </c>
      <c r="AH62">
        <f t="shared" si="48"/>
        <v>0.25</v>
      </c>
    </row>
    <row r="63" spans="1:34" x14ac:dyDescent="0.4">
      <c r="A63" s="10" t="s">
        <v>41</v>
      </c>
      <c r="B63">
        <f t="shared" si="42"/>
        <v>0</v>
      </c>
      <c r="C63">
        <f t="shared" si="42"/>
        <v>14</v>
      </c>
      <c r="D63" s="12">
        <f t="shared" si="43"/>
        <v>0</v>
      </c>
      <c r="F63" s="10" t="s">
        <v>41</v>
      </c>
      <c r="H63">
        <v>0</v>
      </c>
      <c r="I63">
        <v>4</v>
      </c>
      <c r="J63">
        <f t="shared" si="44"/>
        <v>0</v>
      </c>
      <c r="L63" s="10" t="s">
        <v>41</v>
      </c>
      <c r="N63">
        <v>0</v>
      </c>
      <c r="O63">
        <v>2</v>
      </c>
      <c r="P63">
        <f t="shared" si="45"/>
        <v>0</v>
      </c>
      <c r="R63" s="10" t="s">
        <v>41</v>
      </c>
      <c r="T63">
        <v>0</v>
      </c>
      <c r="U63">
        <v>2</v>
      </c>
      <c r="V63">
        <f t="shared" si="46"/>
        <v>0</v>
      </c>
      <c r="X63" s="10" t="s">
        <v>41</v>
      </c>
      <c r="Z63">
        <v>0</v>
      </c>
      <c r="AA63">
        <v>2</v>
      </c>
      <c r="AB63">
        <f t="shared" si="47"/>
        <v>0</v>
      </c>
      <c r="AD63" s="10" t="s">
        <v>41</v>
      </c>
      <c r="AF63">
        <v>0</v>
      </c>
      <c r="AG63">
        <v>4</v>
      </c>
      <c r="AH63">
        <f t="shared" si="48"/>
        <v>0</v>
      </c>
    </row>
    <row r="64" spans="1:34" x14ac:dyDescent="0.4">
      <c r="A64" s="10" t="s">
        <v>42</v>
      </c>
      <c r="B64">
        <f t="shared" si="42"/>
        <v>0</v>
      </c>
      <c r="C64">
        <f t="shared" si="42"/>
        <v>14</v>
      </c>
      <c r="D64" s="12">
        <f t="shared" si="43"/>
        <v>0</v>
      </c>
      <c r="F64" s="10" t="s">
        <v>42</v>
      </c>
      <c r="H64">
        <v>0</v>
      </c>
      <c r="I64">
        <v>4</v>
      </c>
      <c r="J64">
        <f t="shared" si="44"/>
        <v>0</v>
      </c>
      <c r="L64" s="10" t="s">
        <v>42</v>
      </c>
      <c r="N64">
        <v>0</v>
      </c>
      <c r="O64">
        <v>2</v>
      </c>
      <c r="P64">
        <f t="shared" si="45"/>
        <v>0</v>
      </c>
      <c r="R64" s="10" t="s">
        <v>42</v>
      </c>
      <c r="T64">
        <v>0</v>
      </c>
      <c r="U64">
        <v>2</v>
      </c>
      <c r="V64">
        <f t="shared" si="46"/>
        <v>0</v>
      </c>
      <c r="X64" s="10" t="s">
        <v>42</v>
      </c>
      <c r="Z64">
        <v>0</v>
      </c>
      <c r="AA64">
        <v>2</v>
      </c>
      <c r="AB64">
        <f t="shared" si="47"/>
        <v>0</v>
      </c>
      <c r="AD64" s="10" t="s">
        <v>42</v>
      </c>
      <c r="AF64">
        <v>0</v>
      </c>
      <c r="AG64">
        <v>4</v>
      </c>
      <c r="AH64">
        <f t="shared" si="48"/>
        <v>0</v>
      </c>
    </row>
    <row r="65" spans="1:34" x14ac:dyDescent="0.4">
      <c r="A65" s="13" t="s">
        <v>43</v>
      </c>
      <c r="B65" s="14">
        <f t="shared" si="42"/>
        <v>1</v>
      </c>
      <c r="C65" s="14">
        <f t="shared" si="42"/>
        <v>13</v>
      </c>
      <c r="D65" s="12">
        <f t="shared" si="43"/>
        <v>7.1428571428571425E-2</v>
      </c>
      <c r="F65" s="13" t="s">
        <v>43</v>
      </c>
      <c r="G65" s="14"/>
      <c r="H65" s="14">
        <v>0</v>
      </c>
      <c r="I65" s="14">
        <v>4</v>
      </c>
      <c r="J65">
        <f t="shared" si="44"/>
        <v>0</v>
      </c>
      <c r="L65" s="13" t="s">
        <v>43</v>
      </c>
      <c r="M65" s="14"/>
      <c r="N65" s="14">
        <v>0</v>
      </c>
      <c r="O65" s="14">
        <v>2</v>
      </c>
      <c r="P65">
        <f t="shared" si="45"/>
        <v>0</v>
      </c>
      <c r="R65" s="13" t="s">
        <v>43</v>
      </c>
      <c r="S65" s="14"/>
      <c r="T65" s="14">
        <v>0</v>
      </c>
      <c r="U65" s="14">
        <v>2</v>
      </c>
      <c r="V65">
        <f t="shared" si="46"/>
        <v>0</v>
      </c>
      <c r="X65" s="13" t="s">
        <v>43</v>
      </c>
      <c r="Y65" s="14"/>
      <c r="Z65" s="14">
        <v>0</v>
      </c>
      <c r="AA65" s="14">
        <v>2</v>
      </c>
      <c r="AB65">
        <f t="shared" si="47"/>
        <v>0</v>
      </c>
      <c r="AD65" s="13" t="s">
        <v>43</v>
      </c>
      <c r="AE65" s="14"/>
      <c r="AF65" s="14">
        <v>1</v>
      </c>
      <c r="AG65" s="14">
        <v>3</v>
      </c>
      <c r="AH65">
        <f t="shared" si="48"/>
        <v>0.25</v>
      </c>
    </row>
    <row r="66" spans="1:34" x14ac:dyDescent="0.4">
      <c r="B66">
        <f>SUM(B60:B65)</f>
        <v>2</v>
      </c>
      <c r="C66">
        <f>SUM(C60:C65)</f>
        <v>82</v>
      </c>
      <c r="D66" s="12">
        <f>B66/(B66+C66)</f>
        <v>2.3809523809523808E-2</v>
      </c>
    </row>
    <row r="67" spans="1:34" x14ac:dyDescent="0.4">
      <c r="A67" s="4" t="s">
        <v>26</v>
      </c>
      <c r="B67" s="5"/>
      <c r="C67" s="5"/>
      <c r="D67" s="6"/>
      <c r="F67" s="7" t="s">
        <v>27</v>
      </c>
      <c r="G67" s="8">
        <v>1</v>
      </c>
      <c r="H67" s="4" t="s">
        <v>28</v>
      </c>
      <c r="I67" s="5"/>
      <c r="J67" s="9"/>
      <c r="L67" s="7" t="s">
        <v>27</v>
      </c>
      <c r="M67" s="8">
        <v>2</v>
      </c>
      <c r="N67" s="4" t="s">
        <v>28</v>
      </c>
      <c r="O67" s="5"/>
      <c r="P67" s="9"/>
      <c r="R67" s="7" t="s">
        <v>27</v>
      </c>
      <c r="S67" s="8">
        <v>3</v>
      </c>
      <c r="T67" s="4" t="s">
        <v>28</v>
      </c>
      <c r="U67" s="5"/>
      <c r="V67" s="9"/>
      <c r="X67" s="7" t="s">
        <v>27</v>
      </c>
      <c r="Y67" s="8">
        <v>4</v>
      </c>
      <c r="Z67" s="4" t="s">
        <v>28</v>
      </c>
      <c r="AA67" s="5"/>
      <c r="AB67" s="9"/>
      <c r="AD67" s="7" t="s">
        <v>27</v>
      </c>
      <c r="AE67" s="8">
        <v>5</v>
      </c>
      <c r="AF67" s="4" t="s">
        <v>28</v>
      </c>
      <c r="AG67" s="5"/>
      <c r="AH67" s="9"/>
    </row>
    <row r="68" spans="1:34" x14ac:dyDescent="0.4">
      <c r="A68" s="10" t="s">
        <v>46</v>
      </c>
      <c r="B68" t="s">
        <v>30</v>
      </c>
      <c r="C68" t="s">
        <v>31</v>
      </c>
      <c r="D68" s="11" t="s">
        <v>32</v>
      </c>
      <c r="F68" s="10" t="s">
        <v>33</v>
      </c>
      <c r="G68" t="s">
        <v>34</v>
      </c>
      <c r="H68" t="s">
        <v>35</v>
      </c>
      <c r="I68" t="s">
        <v>36</v>
      </c>
      <c r="J68" t="s">
        <v>37</v>
      </c>
      <c r="L68" s="10" t="s">
        <v>33</v>
      </c>
      <c r="M68" t="s">
        <v>34</v>
      </c>
      <c r="N68" t="s">
        <v>35</v>
      </c>
      <c r="O68" t="s">
        <v>36</v>
      </c>
      <c r="P68" t="s">
        <v>37</v>
      </c>
      <c r="R68" s="10" t="s">
        <v>33</v>
      </c>
      <c r="S68" t="s">
        <v>34</v>
      </c>
      <c r="T68" t="s">
        <v>35</v>
      </c>
      <c r="U68" t="s">
        <v>36</v>
      </c>
      <c r="V68" t="s">
        <v>37</v>
      </c>
      <c r="X68" s="10" t="s">
        <v>33</v>
      </c>
      <c r="Y68" t="s">
        <v>34</v>
      </c>
      <c r="Z68" t="s">
        <v>35</v>
      </c>
      <c r="AA68" t="s">
        <v>36</v>
      </c>
      <c r="AB68" t="s">
        <v>37</v>
      </c>
      <c r="AD68" s="10" t="s">
        <v>33</v>
      </c>
      <c r="AE68" t="s">
        <v>34</v>
      </c>
      <c r="AF68" t="s">
        <v>35</v>
      </c>
      <c r="AG68" t="s">
        <v>36</v>
      </c>
      <c r="AH68" t="s">
        <v>37</v>
      </c>
    </row>
    <row r="69" spans="1:34" x14ac:dyDescent="0.4">
      <c r="A69" s="10" t="s">
        <v>38</v>
      </c>
      <c r="B69">
        <f t="shared" ref="B69:C74" si="49">SUM(H69,N69,T69,Z69,AF69)</f>
        <v>0</v>
      </c>
      <c r="C69">
        <f t="shared" si="49"/>
        <v>10</v>
      </c>
      <c r="D69" s="12">
        <f>B69/SUM(B69:C69)</f>
        <v>0</v>
      </c>
      <c r="F69" s="10" t="s">
        <v>38</v>
      </c>
      <c r="H69">
        <v>0</v>
      </c>
      <c r="I69">
        <v>1</v>
      </c>
      <c r="J69">
        <f>H69/SUM(H69:I69)</f>
        <v>0</v>
      </c>
      <c r="L69" s="10" t="s">
        <v>38</v>
      </c>
      <c r="N69">
        <v>0</v>
      </c>
      <c r="O69">
        <v>2</v>
      </c>
      <c r="P69">
        <f>N69/SUM(N69:O69)</f>
        <v>0</v>
      </c>
      <c r="R69" s="10" t="s">
        <v>38</v>
      </c>
      <c r="T69">
        <v>0</v>
      </c>
      <c r="U69">
        <v>2</v>
      </c>
      <c r="V69">
        <f>T69/SUM(T69:U69)</f>
        <v>0</v>
      </c>
      <c r="X69" s="10" t="s">
        <v>38</v>
      </c>
      <c r="Z69">
        <v>0</v>
      </c>
      <c r="AA69">
        <v>2</v>
      </c>
      <c r="AB69">
        <f>Z69/SUM(Z69:AA69)</f>
        <v>0</v>
      </c>
      <c r="AD69" s="10" t="s">
        <v>38</v>
      </c>
      <c r="AF69">
        <v>0</v>
      </c>
      <c r="AG69">
        <v>3</v>
      </c>
      <c r="AH69">
        <f>AF69/SUM(AF69:AG69)</f>
        <v>0</v>
      </c>
    </row>
    <row r="70" spans="1:34" x14ac:dyDescent="0.4">
      <c r="A70" s="10" t="s">
        <v>39</v>
      </c>
      <c r="B70">
        <f t="shared" si="49"/>
        <v>1</v>
      </c>
      <c r="C70">
        <f t="shared" si="49"/>
        <v>9</v>
      </c>
      <c r="D70" s="12">
        <f t="shared" ref="D70:D74" si="50">B70/SUM(B70:C70)</f>
        <v>0.1</v>
      </c>
      <c r="F70" s="10" t="s">
        <v>39</v>
      </c>
      <c r="H70">
        <v>0</v>
      </c>
      <c r="I70">
        <v>1</v>
      </c>
      <c r="J70">
        <f t="shared" ref="J70:J74" si="51">H70/SUM(H70:I70)</f>
        <v>0</v>
      </c>
      <c r="L70" s="10" t="s">
        <v>39</v>
      </c>
      <c r="N70">
        <v>0</v>
      </c>
      <c r="O70">
        <v>2</v>
      </c>
      <c r="P70">
        <f t="shared" ref="P70:P74" si="52">N70/SUM(N70:O70)</f>
        <v>0</v>
      </c>
      <c r="R70" s="10" t="s">
        <v>39</v>
      </c>
      <c r="T70">
        <v>0</v>
      </c>
      <c r="U70">
        <v>2</v>
      </c>
      <c r="V70">
        <f t="shared" ref="V70:V74" si="53">T70/SUM(T70:U70)</f>
        <v>0</v>
      </c>
      <c r="X70" s="10" t="s">
        <v>39</v>
      </c>
      <c r="Z70">
        <v>0</v>
      </c>
      <c r="AA70">
        <v>2</v>
      </c>
      <c r="AB70">
        <f t="shared" ref="AB70:AB74" si="54">Z70/SUM(Z70:AA70)</f>
        <v>0</v>
      </c>
      <c r="AD70" s="10" t="s">
        <v>39</v>
      </c>
      <c r="AF70">
        <v>1</v>
      </c>
      <c r="AG70">
        <v>2</v>
      </c>
      <c r="AH70">
        <f t="shared" ref="AH70:AH74" si="55">AF70/SUM(AF70:AG70)</f>
        <v>0.33333333333333331</v>
      </c>
    </row>
    <row r="71" spans="1:34" x14ac:dyDescent="0.4">
      <c r="A71" s="10" t="s">
        <v>40</v>
      </c>
      <c r="B71">
        <f t="shared" si="49"/>
        <v>1</v>
      </c>
      <c r="C71">
        <f t="shared" si="49"/>
        <v>9</v>
      </c>
      <c r="D71" s="12">
        <f t="shared" si="50"/>
        <v>0.1</v>
      </c>
      <c r="F71" s="10" t="s">
        <v>40</v>
      </c>
      <c r="H71">
        <v>0</v>
      </c>
      <c r="I71">
        <v>1</v>
      </c>
      <c r="J71">
        <f t="shared" si="51"/>
        <v>0</v>
      </c>
      <c r="L71" s="10" t="s">
        <v>40</v>
      </c>
      <c r="N71">
        <v>0</v>
      </c>
      <c r="O71">
        <v>2</v>
      </c>
      <c r="P71">
        <f t="shared" si="52"/>
        <v>0</v>
      </c>
      <c r="R71" s="10" t="s">
        <v>40</v>
      </c>
      <c r="T71">
        <v>1</v>
      </c>
      <c r="U71">
        <v>1</v>
      </c>
      <c r="V71">
        <f t="shared" si="53"/>
        <v>0.5</v>
      </c>
      <c r="X71" s="10" t="s">
        <v>40</v>
      </c>
      <c r="Z71">
        <v>0</v>
      </c>
      <c r="AA71">
        <v>2</v>
      </c>
      <c r="AB71">
        <f t="shared" si="54"/>
        <v>0</v>
      </c>
      <c r="AD71" s="10" t="s">
        <v>40</v>
      </c>
      <c r="AF71">
        <v>0</v>
      </c>
      <c r="AG71">
        <v>3</v>
      </c>
      <c r="AH71">
        <f t="shared" si="55"/>
        <v>0</v>
      </c>
    </row>
    <row r="72" spans="1:34" x14ac:dyDescent="0.4">
      <c r="A72" s="10" t="s">
        <v>41</v>
      </c>
      <c r="B72">
        <f t="shared" si="49"/>
        <v>0</v>
      </c>
      <c r="C72">
        <f t="shared" si="49"/>
        <v>10</v>
      </c>
      <c r="D72" s="12">
        <f t="shared" si="50"/>
        <v>0</v>
      </c>
      <c r="F72" s="10" t="s">
        <v>41</v>
      </c>
      <c r="H72">
        <v>0</v>
      </c>
      <c r="I72">
        <v>1</v>
      </c>
      <c r="J72">
        <f t="shared" si="51"/>
        <v>0</v>
      </c>
      <c r="L72" s="10" t="s">
        <v>41</v>
      </c>
      <c r="N72">
        <v>0</v>
      </c>
      <c r="O72">
        <v>2</v>
      </c>
      <c r="P72">
        <f t="shared" si="52"/>
        <v>0</v>
      </c>
      <c r="R72" s="10" t="s">
        <v>41</v>
      </c>
      <c r="T72">
        <v>0</v>
      </c>
      <c r="U72">
        <v>2</v>
      </c>
      <c r="V72">
        <f t="shared" si="53"/>
        <v>0</v>
      </c>
      <c r="X72" s="10" t="s">
        <v>41</v>
      </c>
      <c r="Z72">
        <v>0</v>
      </c>
      <c r="AA72">
        <v>2</v>
      </c>
      <c r="AB72">
        <f t="shared" si="54"/>
        <v>0</v>
      </c>
      <c r="AD72" s="10" t="s">
        <v>41</v>
      </c>
      <c r="AF72">
        <v>0</v>
      </c>
      <c r="AG72">
        <v>3</v>
      </c>
      <c r="AH72">
        <f t="shared" si="55"/>
        <v>0</v>
      </c>
    </row>
    <row r="73" spans="1:34" x14ac:dyDescent="0.4">
      <c r="A73" s="10" t="s">
        <v>42</v>
      </c>
      <c r="B73">
        <f t="shared" si="49"/>
        <v>0</v>
      </c>
      <c r="C73">
        <f t="shared" si="49"/>
        <v>10</v>
      </c>
      <c r="D73" s="12">
        <f t="shared" si="50"/>
        <v>0</v>
      </c>
      <c r="F73" s="10" t="s">
        <v>42</v>
      </c>
      <c r="H73">
        <v>0</v>
      </c>
      <c r="I73">
        <v>1</v>
      </c>
      <c r="J73">
        <f t="shared" si="51"/>
        <v>0</v>
      </c>
      <c r="L73" s="10" t="s">
        <v>42</v>
      </c>
      <c r="N73">
        <v>0</v>
      </c>
      <c r="O73">
        <v>2</v>
      </c>
      <c r="P73">
        <f t="shared" si="52"/>
        <v>0</v>
      </c>
      <c r="R73" s="10" t="s">
        <v>42</v>
      </c>
      <c r="T73">
        <v>0</v>
      </c>
      <c r="U73">
        <v>2</v>
      </c>
      <c r="V73">
        <f t="shared" si="53"/>
        <v>0</v>
      </c>
      <c r="X73" s="10" t="s">
        <v>42</v>
      </c>
      <c r="Z73">
        <v>0</v>
      </c>
      <c r="AA73">
        <v>2</v>
      </c>
      <c r="AB73">
        <f t="shared" si="54"/>
        <v>0</v>
      </c>
      <c r="AD73" s="10" t="s">
        <v>42</v>
      </c>
      <c r="AF73">
        <v>0</v>
      </c>
      <c r="AG73">
        <v>3</v>
      </c>
      <c r="AH73">
        <f t="shared" si="55"/>
        <v>0</v>
      </c>
    </row>
    <row r="74" spans="1:34" x14ac:dyDescent="0.4">
      <c r="A74" s="13" t="s">
        <v>43</v>
      </c>
      <c r="B74" s="14">
        <f t="shared" si="49"/>
        <v>0</v>
      </c>
      <c r="C74" s="14">
        <f t="shared" si="49"/>
        <v>10</v>
      </c>
      <c r="D74" s="12">
        <f t="shared" si="50"/>
        <v>0</v>
      </c>
      <c r="F74" s="13" t="s">
        <v>43</v>
      </c>
      <c r="G74" s="14"/>
      <c r="H74" s="14">
        <v>0</v>
      </c>
      <c r="I74" s="14">
        <v>1</v>
      </c>
      <c r="J74">
        <f t="shared" si="51"/>
        <v>0</v>
      </c>
      <c r="L74" s="13" t="s">
        <v>43</v>
      </c>
      <c r="M74" s="14"/>
      <c r="N74" s="14">
        <v>0</v>
      </c>
      <c r="O74" s="14">
        <v>2</v>
      </c>
      <c r="P74">
        <f t="shared" si="52"/>
        <v>0</v>
      </c>
      <c r="R74" s="13" t="s">
        <v>43</v>
      </c>
      <c r="S74" s="14"/>
      <c r="T74" s="14">
        <v>0</v>
      </c>
      <c r="U74" s="14">
        <v>2</v>
      </c>
      <c r="V74">
        <f t="shared" si="53"/>
        <v>0</v>
      </c>
      <c r="X74" s="13" t="s">
        <v>43</v>
      </c>
      <c r="Y74" s="14"/>
      <c r="Z74" s="14">
        <v>0</v>
      </c>
      <c r="AA74" s="14">
        <v>2</v>
      </c>
      <c r="AB74">
        <f t="shared" si="54"/>
        <v>0</v>
      </c>
      <c r="AD74" s="13" t="s">
        <v>43</v>
      </c>
      <c r="AE74" s="14"/>
      <c r="AF74" s="14">
        <v>0</v>
      </c>
      <c r="AG74" s="14">
        <v>3</v>
      </c>
      <c r="AH74">
        <f t="shared" si="55"/>
        <v>0</v>
      </c>
    </row>
    <row r="75" spans="1:34" x14ac:dyDescent="0.4">
      <c r="B75">
        <f>SUM(B69:B74)</f>
        <v>2</v>
      </c>
      <c r="C75">
        <f>SUM(C69:C74)</f>
        <v>58</v>
      </c>
      <c r="D75" s="12">
        <f>B75/(B75+C75)</f>
        <v>3.3333333333333333E-2</v>
      </c>
    </row>
    <row r="80" spans="1:34" x14ac:dyDescent="0.4">
      <c r="A80" s="4" t="s">
        <v>26</v>
      </c>
      <c r="B80" s="5"/>
      <c r="C80" s="5"/>
      <c r="D80" s="6"/>
      <c r="F80" s="7" t="s">
        <v>27</v>
      </c>
      <c r="G80" s="8">
        <v>1</v>
      </c>
      <c r="H80" s="5" t="s">
        <v>28</v>
      </c>
      <c r="I80" s="5"/>
      <c r="J80" s="9"/>
      <c r="L80" s="7" t="s">
        <v>27</v>
      </c>
      <c r="M80" s="8">
        <v>2</v>
      </c>
      <c r="N80" s="5" t="s">
        <v>28</v>
      </c>
      <c r="O80" s="5"/>
      <c r="P80" s="9"/>
      <c r="R80" s="7" t="s">
        <v>27</v>
      </c>
      <c r="S80" s="8">
        <v>3</v>
      </c>
      <c r="T80" s="5" t="s">
        <v>28</v>
      </c>
      <c r="U80" s="5"/>
      <c r="V80" s="9"/>
      <c r="X80" s="7" t="s">
        <v>27</v>
      </c>
      <c r="Y80" s="8">
        <v>4</v>
      </c>
      <c r="Z80" s="5" t="s">
        <v>28</v>
      </c>
      <c r="AA80" s="5"/>
      <c r="AB80" s="9"/>
      <c r="AD80" s="7" t="s">
        <v>27</v>
      </c>
      <c r="AE80" s="8">
        <v>5</v>
      </c>
      <c r="AF80" s="5" t="s">
        <v>28</v>
      </c>
      <c r="AG80" s="5"/>
      <c r="AH80" s="9"/>
    </row>
    <row r="81" spans="1:34" x14ac:dyDescent="0.4">
      <c r="A81" s="10" t="s">
        <v>29</v>
      </c>
      <c r="B81" t="s">
        <v>30</v>
      </c>
      <c r="C81" t="s">
        <v>31</v>
      </c>
      <c r="D81" s="11" t="s">
        <v>32</v>
      </c>
      <c r="F81" s="10" t="s">
        <v>33</v>
      </c>
      <c r="G81" t="s">
        <v>34</v>
      </c>
      <c r="H81" t="s">
        <v>35</v>
      </c>
      <c r="I81" t="s">
        <v>36</v>
      </c>
      <c r="J81" t="s">
        <v>37</v>
      </c>
      <c r="L81" s="10" t="s">
        <v>33</v>
      </c>
      <c r="M81" t="s">
        <v>34</v>
      </c>
      <c r="N81" t="s">
        <v>35</v>
      </c>
      <c r="O81" t="s">
        <v>36</v>
      </c>
      <c r="P81" t="s">
        <v>37</v>
      </c>
      <c r="R81" s="10" t="s">
        <v>33</v>
      </c>
      <c r="S81" t="s">
        <v>34</v>
      </c>
      <c r="T81" t="s">
        <v>35</v>
      </c>
      <c r="U81" t="s">
        <v>36</v>
      </c>
      <c r="V81" t="s">
        <v>37</v>
      </c>
      <c r="X81" s="10" t="s">
        <v>33</v>
      </c>
      <c r="Y81" t="s">
        <v>34</v>
      </c>
      <c r="Z81" t="s">
        <v>35</v>
      </c>
      <c r="AA81" t="s">
        <v>36</v>
      </c>
      <c r="AB81" t="s">
        <v>37</v>
      </c>
      <c r="AD81" s="10" t="s">
        <v>33</v>
      </c>
      <c r="AE81" t="s">
        <v>34</v>
      </c>
      <c r="AF81" t="s">
        <v>35</v>
      </c>
      <c r="AG81" t="s">
        <v>36</v>
      </c>
      <c r="AH81" t="s">
        <v>37</v>
      </c>
    </row>
    <row r="82" spans="1:34" x14ac:dyDescent="0.4">
      <c r="A82" s="10" t="s">
        <v>38</v>
      </c>
      <c r="B82">
        <f t="shared" ref="B82:C87" si="56">SUM(H82,N82,T82,Z82,AF82)</f>
        <v>0</v>
      </c>
      <c r="C82">
        <f t="shared" si="56"/>
        <v>18</v>
      </c>
      <c r="D82" s="12">
        <f>B82/SUM(B82:C82)</f>
        <v>0</v>
      </c>
      <c r="F82" s="10" t="s">
        <v>38</v>
      </c>
      <c r="H82">
        <v>0</v>
      </c>
      <c r="I82">
        <v>2</v>
      </c>
      <c r="J82">
        <f>H82/SUM(H82:I82)</f>
        <v>0</v>
      </c>
      <c r="L82" s="10" t="s">
        <v>38</v>
      </c>
      <c r="N82">
        <v>0</v>
      </c>
      <c r="O82">
        <v>4</v>
      </c>
      <c r="P82">
        <f>N82/SUM(N82:O82)</f>
        <v>0</v>
      </c>
      <c r="R82" s="10" t="s">
        <v>38</v>
      </c>
      <c r="T82">
        <v>0</v>
      </c>
      <c r="U82">
        <v>1</v>
      </c>
      <c r="V82">
        <f>T82/SUM(T82:U82)</f>
        <v>0</v>
      </c>
      <c r="X82" s="10" t="s">
        <v>38</v>
      </c>
      <c r="Z82">
        <v>0</v>
      </c>
      <c r="AA82">
        <v>6</v>
      </c>
      <c r="AB82">
        <f>Z82/SUM(Z82:AA82)</f>
        <v>0</v>
      </c>
      <c r="AD82" s="10" t="s">
        <v>38</v>
      </c>
      <c r="AF82">
        <v>0</v>
      </c>
      <c r="AG82">
        <v>5</v>
      </c>
      <c r="AH82">
        <f>AF82/SUM(AF82:AG82)</f>
        <v>0</v>
      </c>
    </row>
    <row r="83" spans="1:34" x14ac:dyDescent="0.4">
      <c r="A83" s="10" t="s">
        <v>39</v>
      </c>
      <c r="B83">
        <f t="shared" si="56"/>
        <v>1</v>
      </c>
      <c r="C83">
        <f t="shared" si="56"/>
        <v>17</v>
      </c>
      <c r="D83" s="12">
        <f t="shared" ref="D83:D87" si="57">B83/SUM(B83:C83)</f>
        <v>5.5555555555555552E-2</v>
      </c>
      <c r="F83" s="10" t="s">
        <v>39</v>
      </c>
      <c r="H83">
        <v>1</v>
      </c>
      <c r="I83">
        <v>1</v>
      </c>
      <c r="J83">
        <f t="shared" ref="J83:J87" si="58">H83/SUM(H83:I83)</f>
        <v>0.5</v>
      </c>
      <c r="L83" s="10" t="s">
        <v>39</v>
      </c>
      <c r="N83">
        <v>0</v>
      </c>
      <c r="O83">
        <v>4</v>
      </c>
      <c r="P83">
        <f t="shared" ref="P83:P87" si="59">N83/SUM(N83:O83)</f>
        <v>0</v>
      </c>
      <c r="R83" s="10" t="s">
        <v>39</v>
      </c>
      <c r="T83">
        <v>0</v>
      </c>
      <c r="U83">
        <v>1</v>
      </c>
      <c r="V83">
        <f t="shared" ref="V83:V87" si="60">T83/SUM(T83:U83)</f>
        <v>0</v>
      </c>
      <c r="X83" s="10" t="s">
        <v>39</v>
      </c>
      <c r="Z83">
        <v>0</v>
      </c>
      <c r="AA83">
        <v>6</v>
      </c>
      <c r="AB83">
        <f t="shared" ref="AB83:AB87" si="61">Z83/SUM(Z83:AA83)</f>
        <v>0</v>
      </c>
      <c r="AD83" s="10" t="s">
        <v>39</v>
      </c>
      <c r="AF83">
        <v>0</v>
      </c>
      <c r="AG83">
        <v>5</v>
      </c>
      <c r="AH83">
        <f t="shared" ref="AH83:AH87" si="62">AF83/SUM(AF83:AG83)</f>
        <v>0</v>
      </c>
    </row>
    <row r="84" spans="1:34" x14ac:dyDescent="0.4">
      <c r="A84" s="10" t="s">
        <v>40</v>
      </c>
      <c r="B84">
        <f t="shared" si="56"/>
        <v>1</v>
      </c>
      <c r="C84">
        <f t="shared" si="56"/>
        <v>17</v>
      </c>
      <c r="D84" s="12">
        <f t="shared" si="57"/>
        <v>5.5555555555555552E-2</v>
      </c>
      <c r="F84" s="10" t="s">
        <v>40</v>
      </c>
      <c r="H84">
        <v>1</v>
      </c>
      <c r="I84">
        <v>1</v>
      </c>
      <c r="J84">
        <f t="shared" si="58"/>
        <v>0.5</v>
      </c>
      <c r="L84" s="10" t="s">
        <v>40</v>
      </c>
      <c r="N84">
        <v>0</v>
      </c>
      <c r="O84">
        <v>4</v>
      </c>
      <c r="P84">
        <f t="shared" si="59"/>
        <v>0</v>
      </c>
      <c r="R84" s="10" t="s">
        <v>40</v>
      </c>
      <c r="T84">
        <v>0</v>
      </c>
      <c r="U84">
        <v>1</v>
      </c>
      <c r="V84">
        <f t="shared" si="60"/>
        <v>0</v>
      </c>
      <c r="X84" s="10" t="s">
        <v>40</v>
      </c>
      <c r="Z84">
        <v>0</v>
      </c>
      <c r="AA84">
        <v>6</v>
      </c>
      <c r="AB84">
        <f t="shared" si="61"/>
        <v>0</v>
      </c>
      <c r="AD84" s="10" t="s">
        <v>40</v>
      </c>
      <c r="AF84">
        <v>0</v>
      </c>
      <c r="AG84">
        <v>5</v>
      </c>
      <c r="AH84">
        <f t="shared" si="62"/>
        <v>0</v>
      </c>
    </row>
    <row r="85" spans="1:34" x14ac:dyDescent="0.4">
      <c r="A85" s="10" t="s">
        <v>41</v>
      </c>
      <c r="B85">
        <f t="shared" si="56"/>
        <v>1</v>
      </c>
      <c r="C85">
        <f t="shared" si="56"/>
        <v>17</v>
      </c>
      <c r="D85" s="12">
        <f t="shared" si="57"/>
        <v>5.5555555555555552E-2</v>
      </c>
      <c r="F85" s="10" t="s">
        <v>41</v>
      </c>
      <c r="H85">
        <v>1</v>
      </c>
      <c r="I85">
        <v>1</v>
      </c>
      <c r="J85">
        <f t="shared" si="58"/>
        <v>0.5</v>
      </c>
      <c r="L85" s="10" t="s">
        <v>41</v>
      </c>
      <c r="N85">
        <v>0</v>
      </c>
      <c r="O85">
        <v>4</v>
      </c>
      <c r="P85">
        <f t="shared" si="59"/>
        <v>0</v>
      </c>
      <c r="R85" s="10" t="s">
        <v>41</v>
      </c>
      <c r="T85">
        <v>0</v>
      </c>
      <c r="U85">
        <v>1</v>
      </c>
      <c r="V85">
        <f t="shared" si="60"/>
        <v>0</v>
      </c>
      <c r="X85" s="10" t="s">
        <v>41</v>
      </c>
      <c r="Z85">
        <v>0</v>
      </c>
      <c r="AA85">
        <v>6</v>
      </c>
      <c r="AB85">
        <f t="shared" si="61"/>
        <v>0</v>
      </c>
      <c r="AD85" s="10" t="s">
        <v>41</v>
      </c>
      <c r="AF85">
        <v>0</v>
      </c>
      <c r="AG85">
        <v>5</v>
      </c>
      <c r="AH85">
        <f t="shared" si="62"/>
        <v>0</v>
      </c>
    </row>
    <row r="86" spans="1:34" x14ac:dyDescent="0.4">
      <c r="A86" s="10" t="s">
        <v>42</v>
      </c>
      <c r="B86">
        <f t="shared" si="56"/>
        <v>1</v>
      </c>
      <c r="C86">
        <f t="shared" si="56"/>
        <v>17</v>
      </c>
      <c r="D86" s="12">
        <f t="shared" si="57"/>
        <v>5.5555555555555552E-2</v>
      </c>
      <c r="F86" s="10" t="s">
        <v>42</v>
      </c>
      <c r="H86">
        <v>1</v>
      </c>
      <c r="I86">
        <v>1</v>
      </c>
      <c r="J86">
        <f t="shared" si="58"/>
        <v>0.5</v>
      </c>
      <c r="L86" s="10" t="s">
        <v>42</v>
      </c>
      <c r="N86">
        <v>0</v>
      </c>
      <c r="O86">
        <v>4</v>
      </c>
      <c r="P86">
        <f t="shared" si="59"/>
        <v>0</v>
      </c>
      <c r="R86" s="10" t="s">
        <v>42</v>
      </c>
      <c r="T86">
        <v>0</v>
      </c>
      <c r="U86">
        <v>1</v>
      </c>
      <c r="V86">
        <f t="shared" si="60"/>
        <v>0</v>
      </c>
      <c r="X86" s="10" t="s">
        <v>42</v>
      </c>
      <c r="Z86">
        <v>0</v>
      </c>
      <c r="AA86">
        <v>6</v>
      </c>
      <c r="AB86">
        <f t="shared" si="61"/>
        <v>0</v>
      </c>
      <c r="AD86" s="10" t="s">
        <v>42</v>
      </c>
      <c r="AF86">
        <v>0</v>
      </c>
      <c r="AG86">
        <v>5</v>
      </c>
      <c r="AH86">
        <f t="shared" si="62"/>
        <v>0</v>
      </c>
    </row>
    <row r="87" spans="1:34" x14ac:dyDescent="0.4">
      <c r="A87" s="13" t="s">
        <v>43</v>
      </c>
      <c r="B87" s="14">
        <f t="shared" si="56"/>
        <v>1</v>
      </c>
      <c r="C87" s="14">
        <f t="shared" si="56"/>
        <v>17</v>
      </c>
      <c r="D87" s="12">
        <f t="shared" si="57"/>
        <v>5.5555555555555552E-2</v>
      </c>
      <c r="F87" s="13" t="s">
        <v>43</v>
      </c>
      <c r="G87" s="14"/>
      <c r="H87" s="14">
        <v>1</v>
      </c>
      <c r="I87" s="14">
        <v>1</v>
      </c>
      <c r="J87">
        <f t="shared" si="58"/>
        <v>0.5</v>
      </c>
      <c r="L87" s="13" t="s">
        <v>43</v>
      </c>
      <c r="M87" s="14"/>
      <c r="N87" s="14">
        <v>0</v>
      </c>
      <c r="O87" s="14">
        <v>4</v>
      </c>
      <c r="P87">
        <f t="shared" si="59"/>
        <v>0</v>
      </c>
      <c r="R87" s="13" t="s">
        <v>43</v>
      </c>
      <c r="S87" s="14"/>
      <c r="T87" s="14">
        <v>0</v>
      </c>
      <c r="U87" s="14">
        <v>1</v>
      </c>
      <c r="V87">
        <f t="shared" si="60"/>
        <v>0</v>
      </c>
      <c r="X87" s="13" t="s">
        <v>43</v>
      </c>
      <c r="Y87" s="14"/>
      <c r="Z87" s="14">
        <v>0</v>
      </c>
      <c r="AA87" s="14">
        <v>6</v>
      </c>
      <c r="AB87">
        <f t="shared" si="61"/>
        <v>0</v>
      </c>
      <c r="AD87" s="13" t="s">
        <v>43</v>
      </c>
      <c r="AE87" s="14"/>
      <c r="AF87" s="14">
        <v>0</v>
      </c>
      <c r="AG87" s="14">
        <v>5</v>
      </c>
      <c r="AH87">
        <f t="shared" si="62"/>
        <v>0</v>
      </c>
    </row>
    <row r="88" spans="1:34" x14ac:dyDescent="0.4">
      <c r="B88">
        <f>SUM(B82:B87)</f>
        <v>5</v>
      </c>
      <c r="C88">
        <f>SUM(C82:C87)</f>
        <v>103</v>
      </c>
      <c r="D88" s="12">
        <f>B88/(B88+C88)</f>
        <v>4.6296296296296294E-2</v>
      </c>
    </row>
    <row r="89" spans="1:34" x14ac:dyDescent="0.4">
      <c r="A89" s="4" t="s">
        <v>26</v>
      </c>
      <c r="B89" s="5"/>
      <c r="C89" s="5"/>
      <c r="D89" s="6"/>
      <c r="F89" s="7" t="s">
        <v>27</v>
      </c>
      <c r="G89" s="8">
        <v>1</v>
      </c>
      <c r="H89" s="5" t="s">
        <v>28</v>
      </c>
      <c r="I89" s="5"/>
      <c r="J89" s="9"/>
      <c r="L89" s="7" t="s">
        <v>27</v>
      </c>
      <c r="M89" s="8">
        <v>2</v>
      </c>
      <c r="N89" s="5" t="s">
        <v>28</v>
      </c>
      <c r="O89" s="5"/>
      <c r="P89" s="9"/>
      <c r="R89" s="7" t="s">
        <v>27</v>
      </c>
      <c r="S89" s="8">
        <v>3</v>
      </c>
      <c r="T89" s="5" t="s">
        <v>28</v>
      </c>
      <c r="U89" s="5"/>
      <c r="V89" s="9"/>
      <c r="X89" s="7" t="s">
        <v>27</v>
      </c>
      <c r="Y89" s="8">
        <v>4</v>
      </c>
      <c r="Z89" s="5" t="s">
        <v>28</v>
      </c>
      <c r="AA89" s="5"/>
      <c r="AB89" s="9"/>
      <c r="AD89" s="7" t="s">
        <v>27</v>
      </c>
      <c r="AE89" s="8">
        <v>5</v>
      </c>
      <c r="AF89" s="5" t="s">
        <v>28</v>
      </c>
      <c r="AG89" s="5"/>
      <c r="AH89" s="9"/>
    </row>
    <row r="90" spans="1:34" x14ac:dyDescent="0.4">
      <c r="A90" s="10" t="s">
        <v>44</v>
      </c>
      <c r="B90" t="s">
        <v>30</v>
      </c>
      <c r="C90" t="s">
        <v>31</v>
      </c>
      <c r="D90" s="11" t="s">
        <v>32</v>
      </c>
      <c r="F90" s="10" t="s">
        <v>33</v>
      </c>
      <c r="G90" t="s">
        <v>34</v>
      </c>
      <c r="H90" t="s">
        <v>35</v>
      </c>
      <c r="I90" t="s">
        <v>36</v>
      </c>
      <c r="J90" t="s">
        <v>37</v>
      </c>
      <c r="L90" s="10" t="s">
        <v>33</v>
      </c>
      <c r="M90" t="s">
        <v>34</v>
      </c>
      <c r="N90" t="s">
        <v>35</v>
      </c>
      <c r="O90" t="s">
        <v>36</v>
      </c>
      <c r="P90" t="s">
        <v>37</v>
      </c>
      <c r="R90" s="10" t="s">
        <v>33</v>
      </c>
      <c r="S90" t="s">
        <v>34</v>
      </c>
      <c r="T90" t="s">
        <v>35</v>
      </c>
      <c r="U90" t="s">
        <v>36</v>
      </c>
      <c r="V90" t="s">
        <v>37</v>
      </c>
      <c r="X90" s="10" t="s">
        <v>33</v>
      </c>
      <c r="Y90" t="s">
        <v>34</v>
      </c>
      <c r="Z90" t="s">
        <v>35</v>
      </c>
      <c r="AA90" t="s">
        <v>36</v>
      </c>
      <c r="AB90" t="s">
        <v>37</v>
      </c>
      <c r="AD90" s="10" t="s">
        <v>33</v>
      </c>
      <c r="AE90" t="s">
        <v>34</v>
      </c>
      <c r="AF90" t="s">
        <v>35</v>
      </c>
      <c r="AG90" t="s">
        <v>36</v>
      </c>
      <c r="AH90" t="s">
        <v>37</v>
      </c>
    </row>
    <row r="91" spans="1:34" x14ac:dyDescent="0.4">
      <c r="A91" s="10" t="s">
        <v>38</v>
      </c>
      <c r="B91">
        <f t="shared" ref="B91:C96" si="63">SUM(H91,N91,T91,Z91,AF91)</f>
        <v>0</v>
      </c>
      <c r="C91">
        <f t="shared" si="63"/>
        <v>16</v>
      </c>
      <c r="D91" s="12">
        <f>B91/SUM(B91:C91)</f>
        <v>0</v>
      </c>
      <c r="F91" s="10" t="s">
        <v>38</v>
      </c>
      <c r="H91">
        <v>0</v>
      </c>
      <c r="I91">
        <v>4</v>
      </c>
      <c r="J91">
        <f>H91/SUM(H91:I91)</f>
        <v>0</v>
      </c>
      <c r="L91" s="10" t="s">
        <v>38</v>
      </c>
      <c r="N91">
        <v>0</v>
      </c>
      <c r="O91">
        <v>1</v>
      </c>
      <c r="P91">
        <f>N91/SUM(N91:O91)</f>
        <v>0</v>
      </c>
      <c r="R91" s="10" t="s">
        <v>38</v>
      </c>
      <c r="T91">
        <v>0</v>
      </c>
      <c r="U91">
        <v>3</v>
      </c>
      <c r="V91">
        <f>T91/SUM(T91:U91)</f>
        <v>0</v>
      </c>
      <c r="X91" s="10" t="s">
        <v>38</v>
      </c>
      <c r="Z91">
        <v>0</v>
      </c>
      <c r="AA91">
        <v>4</v>
      </c>
      <c r="AB91">
        <f>Z91/SUM(Z91:AA91)</f>
        <v>0</v>
      </c>
      <c r="AD91" s="10" t="s">
        <v>38</v>
      </c>
      <c r="AF91">
        <v>0</v>
      </c>
      <c r="AG91">
        <v>4</v>
      </c>
      <c r="AH91">
        <f>AF91/SUM(AF91:AG91)</f>
        <v>0</v>
      </c>
    </row>
    <row r="92" spans="1:34" x14ac:dyDescent="0.4">
      <c r="A92" s="10" t="s">
        <v>39</v>
      </c>
      <c r="B92">
        <f t="shared" si="63"/>
        <v>0</v>
      </c>
      <c r="C92">
        <f t="shared" si="63"/>
        <v>16</v>
      </c>
      <c r="D92" s="12">
        <f t="shared" ref="D92:D96" si="64">B92/SUM(B92:C92)</f>
        <v>0</v>
      </c>
      <c r="F92" s="10" t="s">
        <v>39</v>
      </c>
      <c r="H92">
        <v>0</v>
      </c>
      <c r="I92">
        <v>4</v>
      </c>
      <c r="J92">
        <f t="shared" ref="J92:J96" si="65">H92/SUM(H92:I92)</f>
        <v>0</v>
      </c>
      <c r="L92" s="10" t="s">
        <v>39</v>
      </c>
      <c r="N92">
        <v>0</v>
      </c>
      <c r="O92">
        <v>1</v>
      </c>
      <c r="P92">
        <f t="shared" ref="P92:P96" si="66">N92/SUM(N92:O92)</f>
        <v>0</v>
      </c>
      <c r="R92" s="10" t="s">
        <v>39</v>
      </c>
      <c r="T92">
        <v>0</v>
      </c>
      <c r="U92">
        <v>3</v>
      </c>
      <c r="V92">
        <f t="shared" ref="V92:V96" si="67">T92/SUM(T92:U92)</f>
        <v>0</v>
      </c>
      <c r="X92" s="10" t="s">
        <v>39</v>
      </c>
      <c r="Z92">
        <v>0</v>
      </c>
      <c r="AA92">
        <v>4</v>
      </c>
      <c r="AB92">
        <f t="shared" ref="AB92:AB96" si="68">Z92/SUM(Z92:AA92)</f>
        <v>0</v>
      </c>
      <c r="AD92" s="10" t="s">
        <v>39</v>
      </c>
      <c r="AF92">
        <v>0</v>
      </c>
      <c r="AG92">
        <v>4</v>
      </c>
      <c r="AH92">
        <f t="shared" ref="AH92:AH96" si="69">AF92/SUM(AF92:AG92)</f>
        <v>0</v>
      </c>
    </row>
    <row r="93" spans="1:34" x14ac:dyDescent="0.4">
      <c r="A93" s="10" t="s">
        <v>40</v>
      </c>
      <c r="B93">
        <f t="shared" si="63"/>
        <v>0</v>
      </c>
      <c r="C93">
        <f t="shared" si="63"/>
        <v>16</v>
      </c>
      <c r="D93" s="12">
        <f t="shared" si="64"/>
        <v>0</v>
      </c>
      <c r="F93" s="10" t="s">
        <v>40</v>
      </c>
      <c r="H93">
        <v>0</v>
      </c>
      <c r="I93">
        <v>4</v>
      </c>
      <c r="J93">
        <f t="shared" si="65"/>
        <v>0</v>
      </c>
      <c r="L93" s="10" t="s">
        <v>40</v>
      </c>
      <c r="N93">
        <v>0</v>
      </c>
      <c r="O93">
        <v>1</v>
      </c>
      <c r="P93">
        <f t="shared" si="66"/>
        <v>0</v>
      </c>
      <c r="R93" s="10" t="s">
        <v>40</v>
      </c>
      <c r="T93">
        <v>0</v>
      </c>
      <c r="U93">
        <v>3</v>
      </c>
      <c r="V93">
        <f t="shared" si="67"/>
        <v>0</v>
      </c>
      <c r="X93" s="10" t="s">
        <v>40</v>
      </c>
      <c r="Z93">
        <v>0</v>
      </c>
      <c r="AA93">
        <v>4</v>
      </c>
      <c r="AB93">
        <f t="shared" si="68"/>
        <v>0</v>
      </c>
      <c r="AD93" s="10" t="s">
        <v>40</v>
      </c>
      <c r="AF93">
        <v>0</v>
      </c>
      <c r="AG93">
        <v>4</v>
      </c>
      <c r="AH93">
        <f t="shared" si="69"/>
        <v>0</v>
      </c>
    </row>
    <row r="94" spans="1:34" x14ac:dyDescent="0.4">
      <c r="A94" s="10" t="s">
        <v>41</v>
      </c>
      <c r="B94">
        <f t="shared" si="63"/>
        <v>0</v>
      </c>
      <c r="C94">
        <f t="shared" si="63"/>
        <v>16</v>
      </c>
      <c r="D94" s="12">
        <f t="shared" si="64"/>
        <v>0</v>
      </c>
      <c r="F94" s="10" t="s">
        <v>41</v>
      </c>
      <c r="H94">
        <v>0</v>
      </c>
      <c r="I94">
        <v>4</v>
      </c>
      <c r="J94">
        <f t="shared" si="65"/>
        <v>0</v>
      </c>
      <c r="L94" s="10" t="s">
        <v>41</v>
      </c>
      <c r="N94">
        <v>0</v>
      </c>
      <c r="O94">
        <v>1</v>
      </c>
      <c r="P94">
        <f t="shared" si="66"/>
        <v>0</v>
      </c>
      <c r="R94" s="10" t="s">
        <v>41</v>
      </c>
      <c r="T94">
        <v>0</v>
      </c>
      <c r="U94">
        <v>3</v>
      </c>
      <c r="V94">
        <f t="shared" si="67"/>
        <v>0</v>
      </c>
      <c r="X94" s="10" t="s">
        <v>41</v>
      </c>
      <c r="Z94">
        <v>0</v>
      </c>
      <c r="AA94">
        <v>4</v>
      </c>
      <c r="AB94">
        <f t="shared" si="68"/>
        <v>0</v>
      </c>
      <c r="AD94" s="10" t="s">
        <v>41</v>
      </c>
      <c r="AF94">
        <v>0</v>
      </c>
      <c r="AG94">
        <v>4</v>
      </c>
      <c r="AH94">
        <f t="shared" si="69"/>
        <v>0</v>
      </c>
    </row>
    <row r="95" spans="1:34" x14ac:dyDescent="0.4">
      <c r="A95" s="10" t="s">
        <v>42</v>
      </c>
      <c r="B95">
        <f t="shared" si="63"/>
        <v>0</v>
      </c>
      <c r="C95">
        <f t="shared" si="63"/>
        <v>16</v>
      </c>
      <c r="D95" s="12">
        <f t="shared" si="64"/>
        <v>0</v>
      </c>
      <c r="F95" s="10" t="s">
        <v>42</v>
      </c>
      <c r="H95">
        <v>0</v>
      </c>
      <c r="I95">
        <v>4</v>
      </c>
      <c r="J95">
        <f t="shared" si="65"/>
        <v>0</v>
      </c>
      <c r="L95" s="10" t="s">
        <v>42</v>
      </c>
      <c r="N95">
        <v>0</v>
      </c>
      <c r="O95">
        <v>1</v>
      </c>
      <c r="P95">
        <f t="shared" si="66"/>
        <v>0</v>
      </c>
      <c r="R95" s="10" t="s">
        <v>42</v>
      </c>
      <c r="T95">
        <v>0</v>
      </c>
      <c r="U95">
        <v>3</v>
      </c>
      <c r="V95">
        <f t="shared" si="67"/>
        <v>0</v>
      </c>
      <c r="X95" s="10" t="s">
        <v>42</v>
      </c>
      <c r="Z95">
        <v>0</v>
      </c>
      <c r="AA95">
        <v>4</v>
      </c>
      <c r="AB95">
        <f t="shared" si="68"/>
        <v>0</v>
      </c>
      <c r="AD95" s="10" t="s">
        <v>42</v>
      </c>
      <c r="AF95">
        <v>0</v>
      </c>
      <c r="AG95">
        <v>4</v>
      </c>
      <c r="AH95">
        <f t="shared" si="69"/>
        <v>0</v>
      </c>
    </row>
    <row r="96" spans="1:34" x14ac:dyDescent="0.4">
      <c r="A96" s="13" t="s">
        <v>43</v>
      </c>
      <c r="B96" s="14">
        <f t="shared" si="63"/>
        <v>1</v>
      </c>
      <c r="C96" s="14">
        <f t="shared" si="63"/>
        <v>15</v>
      </c>
      <c r="D96" s="12">
        <f t="shared" si="64"/>
        <v>6.25E-2</v>
      </c>
      <c r="F96" s="13" t="s">
        <v>43</v>
      </c>
      <c r="G96" s="14"/>
      <c r="H96" s="14">
        <v>0</v>
      </c>
      <c r="I96" s="14">
        <v>4</v>
      </c>
      <c r="J96">
        <f t="shared" si="65"/>
        <v>0</v>
      </c>
      <c r="L96" s="13" t="s">
        <v>43</v>
      </c>
      <c r="M96" s="14"/>
      <c r="N96" s="14">
        <v>0</v>
      </c>
      <c r="O96" s="14">
        <v>1</v>
      </c>
      <c r="P96">
        <f t="shared" si="66"/>
        <v>0</v>
      </c>
      <c r="R96" s="13" t="s">
        <v>43</v>
      </c>
      <c r="S96" s="14"/>
      <c r="T96" s="14">
        <v>0</v>
      </c>
      <c r="U96" s="14">
        <v>3</v>
      </c>
      <c r="V96">
        <f t="shared" si="67"/>
        <v>0</v>
      </c>
      <c r="X96" s="13" t="s">
        <v>43</v>
      </c>
      <c r="Y96" s="14"/>
      <c r="Z96" s="14">
        <v>1</v>
      </c>
      <c r="AA96" s="14">
        <v>3</v>
      </c>
      <c r="AB96">
        <f t="shared" si="68"/>
        <v>0.25</v>
      </c>
      <c r="AD96" s="13" t="s">
        <v>43</v>
      </c>
      <c r="AE96" s="14"/>
      <c r="AF96" s="14">
        <v>0</v>
      </c>
      <c r="AG96" s="14">
        <v>4</v>
      </c>
      <c r="AH96">
        <f t="shared" si="69"/>
        <v>0</v>
      </c>
    </row>
    <row r="97" spans="1:34" x14ac:dyDescent="0.4">
      <c r="B97">
        <f>SUM(B91:B96)</f>
        <v>1</v>
      </c>
      <c r="C97">
        <f>SUM(C91:C96)</f>
        <v>95</v>
      </c>
      <c r="D97" s="12">
        <f>B97/(B97+C97)</f>
        <v>1.0416666666666666E-2</v>
      </c>
    </row>
    <row r="98" spans="1:34" x14ac:dyDescent="0.4">
      <c r="A98" s="4" t="s">
        <v>26</v>
      </c>
      <c r="B98" s="5"/>
      <c r="C98" s="5"/>
      <c r="D98" s="6"/>
      <c r="F98" s="7" t="s">
        <v>27</v>
      </c>
      <c r="G98" s="8">
        <v>1</v>
      </c>
      <c r="H98" s="5" t="s">
        <v>28</v>
      </c>
      <c r="I98" s="5"/>
      <c r="J98" s="9"/>
      <c r="L98" s="7" t="s">
        <v>27</v>
      </c>
      <c r="M98" s="8">
        <v>2</v>
      </c>
      <c r="N98" s="5" t="s">
        <v>28</v>
      </c>
      <c r="O98" s="5"/>
      <c r="P98" s="9"/>
      <c r="R98" s="7" t="s">
        <v>27</v>
      </c>
      <c r="S98" s="8">
        <v>3</v>
      </c>
      <c r="T98" s="5" t="s">
        <v>28</v>
      </c>
      <c r="U98" s="5"/>
      <c r="V98" s="9"/>
      <c r="X98" s="7" t="s">
        <v>27</v>
      </c>
      <c r="Y98" s="8">
        <v>4</v>
      </c>
      <c r="Z98" s="5" t="s">
        <v>28</v>
      </c>
      <c r="AA98" s="5"/>
      <c r="AB98" s="9"/>
      <c r="AD98" s="7" t="s">
        <v>27</v>
      </c>
      <c r="AE98" s="8">
        <v>5</v>
      </c>
      <c r="AF98" s="5" t="s">
        <v>28</v>
      </c>
      <c r="AG98" s="5"/>
      <c r="AH98" s="9"/>
    </row>
    <row r="99" spans="1:34" x14ac:dyDescent="0.4">
      <c r="A99" s="10" t="s">
        <v>45</v>
      </c>
      <c r="B99" t="s">
        <v>30</v>
      </c>
      <c r="C99" t="s">
        <v>31</v>
      </c>
      <c r="D99" s="11" t="s">
        <v>32</v>
      </c>
      <c r="F99" s="10" t="s">
        <v>33</v>
      </c>
      <c r="G99" t="s">
        <v>34</v>
      </c>
      <c r="H99" t="s">
        <v>35</v>
      </c>
      <c r="I99" t="s">
        <v>36</v>
      </c>
      <c r="J99" t="s">
        <v>37</v>
      </c>
      <c r="L99" s="10" t="s">
        <v>33</v>
      </c>
      <c r="M99" t="s">
        <v>34</v>
      </c>
      <c r="N99" t="s">
        <v>35</v>
      </c>
      <c r="O99" t="s">
        <v>36</v>
      </c>
      <c r="P99" t="s">
        <v>37</v>
      </c>
      <c r="R99" s="10" t="s">
        <v>33</v>
      </c>
      <c r="S99" t="s">
        <v>34</v>
      </c>
      <c r="T99" t="s">
        <v>35</v>
      </c>
      <c r="U99" t="s">
        <v>36</v>
      </c>
      <c r="V99" t="s">
        <v>37</v>
      </c>
      <c r="X99" s="10" t="s">
        <v>33</v>
      </c>
      <c r="Y99" t="s">
        <v>34</v>
      </c>
      <c r="Z99" t="s">
        <v>35</v>
      </c>
      <c r="AA99" t="s">
        <v>36</v>
      </c>
      <c r="AB99" t="s">
        <v>37</v>
      </c>
      <c r="AD99" s="10" t="s">
        <v>33</v>
      </c>
      <c r="AE99" t="s">
        <v>34</v>
      </c>
      <c r="AF99" t="s">
        <v>35</v>
      </c>
      <c r="AG99" t="s">
        <v>36</v>
      </c>
      <c r="AH99" t="s">
        <v>37</v>
      </c>
    </row>
    <row r="100" spans="1:34" x14ac:dyDescent="0.4">
      <c r="A100" s="10" t="s">
        <v>38</v>
      </c>
      <c r="B100">
        <f t="shared" ref="B100:C105" si="70">SUM(H100,N100,T100,Z100,AF100)</f>
        <v>1</v>
      </c>
      <c r="C100">
        <f t="shared" si="70"/>
        <v>11</v>
      </c>
      <c r="D100" s="12">
        <f>B100/SUM(B100:C100)</f>
        <v>8.3333333333333329E-2</v>
      </c>
      <c r="F100" s="10" t="s">
        <v>38</v>
      </c>
      <c r="I100">
        <v>1</v>
      </c>
      <c r="J100">
        <f>H100/SUM(H100:I100)</f>
        <v>0</v>
      </c>
      <c r="L100" s="10" t="s">
        <v>38</v>
      </c>
      <c r="N100">
        <v>0</v>
      </c>
      <c r="O100">
        <v>2</v>
      </c>
      <c r="P100">
        <f>N100/SUM(N100:O100)</f>
        <v>0</v>
      </c>
      <c r="R100" s="10" t="s">
        <v>38</v>
      </c>
      <c r="T100">
        <v>1</v>
      </c>
      <c r="U100">
        <v>1</v>
      </c>
      <c r="V100">
        <f>T100/SUM(T100:U100)</f>
        <v>0.5</v>
      </c>
      <c r="X100" s="10" t="s">
        <v>38</v>
      </c>
      <c r="Z100">
        <v>0</v>
      </c>
      <c r="AA100">
        <v>4</v>
      </c>
      <c r="AB100">
        <f>Z100/SUM(Z100:AA100)</f>
        <v>0</v>
      </c>
      <c r="AD100" s="10" t="s">
        <v>38</v>
      </c>
      <c r="AF100">
        <v>0</v>
      </c>
      <c r="AG100">
        <v>3</v>
      </c>
      <c r="AH100">
        <f>AF100/SUM(AF100:AG100)</f>
        <v>0</v>
      </c>
    </row>
    <row r="101" spans="1:34" x14ac:dyDescent="0.4">
      <c r="A101" s="10" t="s">
        <v>39</v>
      </c>
      <c r="B101">
        <f t="shared" si="70"/>
        <v>1</v>
      </c>
      <c r="C101">
        <f t="shared" si="70"/>
        <v>11</v>
      </c>
      <c r="D101" s="12">
        <f t="shared" ref="D101:D105" si="71">B101/SUM(B101:C101)</f>
        <v>8.3333333333333329E-2</v>
      </c>
      <c r="F101" s="10" t="s">
        <v>39</v>
      </c>
      <c r="I101">
        <v>1</v>
      </c>
      <c r="J101">
        <f t="shared" ref="J101:J105" si="72">H101/SUM(H101:I101)</f>
        <v>0</v>
      </c>
      <c r="L101" s="10" t="s">
        <v>39</v>
      </c>
      <c r="N101">
        <v>0</v>
      </c>
      <c r="O101">
        <v>2</v>
      </c>
      <c r="P101">
        <f t="shared" ref="P101:P105" si="73">N101/SUM(N101:O101)</f>
        <v>0</v>
      </c>
      <c r="R101" s="10" t="s">
        <v>39</v>
      </c>
      <c r="T101">
        <v>1</v>
      </c>
      <c r="U101">
        <v>1</v>
      </c>
      <c r="V101">
        <f t="shared" ref="V101:V105" si="74">T101/SUM(T101:U101)</f>
        <v>0.5</v>
      </c>
      <c r="X101" s="10" t="s">
        <v>39</v>
      </c>
      <c r="Z101">
        <v>0</v>
      </c>
      <c r="AA101">
        <v>4</v>
      </c>
      <c r="AB101">
        <f t="shared" ref="AB101:AB105" si="75">Z101/SUM(Z101:AA101)</f>
        <v>0</v>
      </c>
      <c r="AD101" s="10" t="s">
        <v>39</v>
      </c>
      <c r="AF101">
        <v>0</v>
      </c>
      <c r="AG101">
        <v>3</v>
      </c>
      <c r="AH101">
        <f t="shared" ref="AH101:AH105" si="76">AF101/SUM(AF101:AG101)</f>
        <v>0</v>
      </c>
    </row>
    <row r="102" spans="1:34" x14ac:dyDescent="0.4">
      <c r="A102" s="10" t="s">
        <v>40</v>
      </c>
      <c r="B102">
        <f t="shared" si="70"/>
        <v>1</v>
      </c>
      <c r="C102">
        <f t="shared" si="70"/>
        <v>11</v>
      </c>
      <c r="D102" s="12">
        <f t="shared" si="71"/>
        <v>8.3333333333333329E-2</v>
      </c>
      <c r="F102" s="10" t="s">
        <v>40</v>
      </c>
      <c r="I102">
        <v>1</v>
      </c>
      <c r="J102">
        <f t="shared" si="72"/>
        <v>0</v>
      </c>
      <c r="L102" s="10" t="s">
        <v>40</v>
      </c>
      <c r="N102">
        <v>0</v>
      </c>
      <c r="O102">
        <v>2</v>
      </c>
      <c r="P102">
        <f t="shared" si="73"/>
        <v>0</v>
      </c>
      <c r="R102" s="10" t="s">
        <v>40</v>
      </c>
      <c r="T102">
        <v>1</v>
      </c>
      <c r="U102">
        <v>1</v>
      </c>
      <c r="V102">
        <f t="shared" si="74"/>
        <v>0.5</v>
      </c>
      <c r="X102" s="10" t="s">
        <v>40</v>
      </c>
      <c r="Z102">
        <v>0</v>
      </c>
      <c r="AA102">
        <v>4</v>
      </c>
      <c r="AB102">
        <f t="shared" si="75"/>
        <v>0</v>
      </c>
      <c r="AD102" s="10" t="s">
        <v>40</v>
      </c>
      <c r="AF102">
        <v>0</v>
      </c>
      <c r="AG102">
        <v>3</v>
      </c>
      <c r="AH102">
        <f t="shared" si="76"/>
        <v>0</v>
      </c>
    </row>
    <row r="103" spans="1:34" x14ac:dyDescent="0.4">
      <c r="A103" s="10" t="s">
        <v>41</v>
      </c>
      <c r="B103">
        <f t="shared" si="70"/>
        <v>1</v>
      </c>
      <c r="C103">
        <f t="shared" si="70"/>
        <v>11</v>
      </c>
      <c r="D103" s="12">
        <f t="shared" si="71"/>
        <v>8.3333333333333329E-2</v>
      </c>
      <c r="F103" s="10" t="s">
        <v>41</v>
      </c>
      <c r="I103">
        <v>1</v>
      </c>
      <c r="J103">
        <f t="shared" si="72"/>
        <v>0</v>
      </c>
      <c r="L103" s="10" t="s">
        <v>41</v>
      </c>
      <c r="N103">
        <v>0</v>
      </c>
      <c r="O103">
        <v>2</v>
      </c>
      <c r="P103">
        <f t="shared" si="73"/>
        <v>0</v>
      </c>
      <c r="R103" s="10" t="s">
        <v>41</v>
      </c>
      <c r="T103">
        <v>1</v>
      </c>
      <c r="U103">
        <v>1</v>
      </c>
      <c r="V103">
        <f t="shared" si="74"/>
        <v>0.5</v>
      </c>
      <c r="X103" s="10" t="s">
        <v>41</v>
      </c>
      <c r="Z103">
        <v>0</v>
      </c>
      <c r="AA103">
        <v>4</v>
      </c>
      <c r="AB103">
        <f t="shared" si="75"/>
        <v>0</v>
      </c>
      <c r="AD103" s="10" t="s">
        <v>41</v>
      </c>
      <c r="AF103">
        <v>0</v>
      </c>
      <c r="AG103">
        <v>3</v>
      </c>
      <c r="AH103">
        <f t="shared" si="76"/>
        <v>0</v>
      </c>
    </row>
    <row r="104" spans="1:34" x14ac:dyDescent="0.4">
      <c r="A104" s="10" t="s">
        <v>42</v>
      </c>
      <c r="B104">
        <f t="shared" si="70"/>
        <v>1</v>
      </c>
      <c r="C104">
        <f t="shared" si="70"/>
        <v>11</v>
      </c>
      <c r="D104" s="12">
        <f t="shared" si="71"/>
        <v>8.3333333333333329E-2</v>
      </c>
      <c r="F104" s="10" t="s">
        <v>42</v>
      </c>
      <c r="I104">
        <v>1</v>
      </c>
      <c r="J104">
        <f t="shared" si="72"/>
        <v>0</v>
      </c>
      <c r="L104" s="10" t="s">
        <v>42</v>
      </c>
      <c r="N104">
        <v>0</v>
      </c>
      <c r="O104">
        <v>2</v>
      </c>
      <c r="P104">
        <f t="shared" si="73"/>
        <v>0</v>
      </c>
      <c r="R104" s="10" t="s">
        <v>42</v>
      </c>
      <c r="T104">
        <v>1</v>
      </c>
      <c r="U104">
        <v>1</v>
      </c>
      <c r="V104">
        <f t="shared" si="74"/>
        <v>0.5</v>
      </c>
      <c r="X104" s="10" t="s">
        <v>42</v>
      </c>
      <c r="Z104">
        <v>0</v>
      </c>
      <c r="AA104">
        <v>4</v>
      </c>
      <c r="AB104">
        <f t="shared" si="75"/>
        <v>0</v>
      </c>
      <c r="AD104" s="10" t="s">
        <v>42</v>
      </c>
      <c r="AF104">
        <v>0</v>
      </c>
      <c r="AG104">
        <v>3</v>
      </c>
      <c r="AH104">
        <f t="shared" si="76"/>
        <v>0</v>
      </c>
    </row>
    <row r="105" spans="1:34" x14ac:dyDescent="0.4">
      <c r="A105" s="13" t="s">
        <v>43</v>
      </c>
      <c r="B105" s="14">
        <f t="shared" si="70"/>
        <v>1</v>
      </c>
      <c r="C105" s="14">
        <f t="shared" si="70"/>
        <v>11</v>
      </c>
      <c r="D105" s="12">
        <f t="shared" si="71"/>
        <v>8.3333333333333329E-2</v>
      </c>
      <c r="F105" s="13" t="s">
        <v>43</v>
      </c>
      <c r="G105" s="14"/>
      <c r="H105" s="14"/>
      <c r="I105" s="14">
        <v>1</v>
      </c>
      <c r="J105">
        <f t="shared" si="72"/>
        <v>0</v>
      </c>
      <c r="L105" s="13" t="s">
        <v>43</v>
      </c>
      <c r="M105" s="14"/>
      <c r="N105" s="14">
        <v>0</v>
      </c>
      <c r="O105" s="14">
        <v>2</v>
      </c>
      <c r="P105">
        <f t="shared" si="73"/>
        <v>0</v>
      </c>
      <c r="R105" s="13" t="s">
        <v>43</v>
      </c>
      <c r="S105" s="14"/>
      <c r="T105" s="14">
        <v>1</v>
      </c>
      <c r="U105" s="14">
        <v>1</v>
      </c>
      <c r="V105">
        <f t="shared" si="74"/>
        <v>0.5</v>
      </c>
      <c r="X105" s="13" t="s">
        <v>43</v>
      </c>
      <c r="Y105" s="14"/>
      <c r="Z105" s="14">
        <v>0</v>
      </c>
      <c r="AA105" s="14">
        <v>4</v>
      </c>
      <c r="AB105">
        <f t="shared" si="75"/>
        <v>0</v>
      </c>
      <c r="AD105" s="13" t="s">
        <v>43</v>
      </c>
      <c r="AE105" s="14"/>
      <c r="AF105" s="14">
        <v>0</v>
      </c>
      <c r="AG105" s="14">
        <v>3</v>
      </c>
      <c r="AH105">
        <f t="shared" si="76"/>
        <v>0</v>
      </c>
    </row>
    <row r="106" spans="1:34" x14ac:dyDescent="0.4">
      <c r="B106">
        <f>SUM(B100:B105)</f>
        <v>6</v>
      </c>
      <c r="C106">
        <f>SUM(C100:C105)</f>
        <v>66</v>
      </c>
      <c r="D106" s="12">
        <f>B106/(B106+C106)</f>
        <v>8.3333333333333329E-2</v>
      </c>
    </row>
    <row r="107" spans="1:34" x14ac:dyDescent="0.4">
      <c r="A107" s="4" t="s">
        <v>26</v>
      </c>
      <c r="B107" s="5"/>
      <c r="C107" s="5"/>
      <c r="D107" s="6"/>
      <c r="F107" s="7" t="s">
        <v>27</v>
      </c>
      <c r="G107" s="8">
        <v>1</v>
      </c>
      <c r="H107" s="5" t="s">
        <v>28</v>
      </c>
      <c r="I107" s="5"/>
      <c r="J107" s="9"/>
      <c r="L107" s="7" t="s">
        <v>27</v>
      </c>
      <c r="M107" s="8">
        <v>2</v>
      </c>
      <c r="N107" s="5" t="s">
        <v>28</v>
      </c>
      <c r="O107" s="5"/>
      <c r="P107" s="9"/>
      <c r="R107" s="7" t="s">
        <v>27</v>
      </c>
      <c r="S107" s="8">
        <v>3</v>
      </c>
      <c r="T107" s="5" t="s">
        <v>28</v>
      </c>
      <c r="U107" s="5"/>
      <c r="V107" s="9"/>
      <c r="X107" s="7" t="s">
        <v>27</v>
      </c>
      <c r="Y107" s="8">
        <v>4</v>
      </c>
      <c r="Z107" s="5" t="s">
        <v>28</v>
      </c>
      <c r="AA107" s="5"/>
      <c r="AB107" s="9"/>
      <c r="AD107" s="7" t="s">
        <v>27</v>
      </c>
      <c r="AE107" s="8">
        <v>5</v>
      </c>
      <c r="AF107" s="5" t="s">
        <v>28</v>
      </c>
      <c r="AG107" s="5"/>
      <c r="AH107" s="9"/>
    </row>
    <row r="108" spans="1:34" x14ac:dyDescent="0.4">
      <c r="A108" s="10" t="s">
        <v>46</v>
      </c>
      <c r="B108" t="s">
        <v>30</v>
      </c>
      <c r="C108" t="s">
        <v>31</v>
      </c>
      <c r="D108" s="11" t="s">
        <v>32</v>
      </c>
      <c r="F108" s="10" t="s">
        <v>33</v>
      </c>
      <c r="G108" t="s">
        <v>34</v>
      </c>
      <c r="H108" t="s">
        <v>35</v>
      </c>
      <c r="I108" t="s">
        <v>36</v>
      </c>
      <c r="J108" t="s">
        <v>37</v>
      </c>
      <c r="L108" s="10" t="s">
        <v>33</v>
      </c>
      <c r="M108" t="s">
        <v>34</v>
      </c>
      <c r="N108" t="s">
        <v>35</v>
      </c>
      <c r="O108" t="s">
        <v>36</v>
      </c>
      <c r="P108" t="s">
        <v>37</v>
      </c>
      <c r="R108" s="10" t="s">
        <v>33</v>
      </c>
      <c r="S108" t="s">
        <v>34</v>
      </c>
      <c r="T108" t="s">
        <v>35</v>
      </c>
      <c r="U108" t="s">
        <v>36</v>
      </c>
      <c r="V108" t="s">
        <v>37</v>
      </c>
      <c r="X108" s="10" t="s">
        <v>33</v>
      </c>
      <c r="Y108" t="s">
        <v>34</v>
      </c>
      <c r="Z108" t="s">
        <v>35</v>
      </c>
      <c r="AA108" t="s">
        <v>36</v>
      </c>
      <c r="AB108" t="s">
        <v>37</v>
      </c>
      <c r="AD108" s="10" t="s">
        <v>33</v>
      </c>
      <c r="AE108" t="s">
        <v>34</v>
      </c>
      <c r="AF108" t="s">
        <v>35</v>
      </c>
      <c r="AG108" t="s">
        <v>36</v>
      </c>
      <c r="AH108" t="s">
        <v>37</v>
      </c>
    </row>
    <row r="109" spans="1:34" x14ac:dyDescent="0.4">
      <c r="A109" s="10" t="s">
        <v>38</v>
      </c>
      <c r="B109">
        <f t="shared" ref="B109:C114" si="77">SUM(H109,N109,T109,Z109,AF109)</f>
        <v>0</v>
      </c>
      <c r="C109">
        <f t="shared" si="77"/>
        <v>13</v>
      </c>
      <c r="D109" s="12">
        <f>B109/SUM(B109:C109)</f>
        <v>0</v>
      </c>
      <c r="F109" s="10" t="s">
        <v>38</v>
      </c>
      <c r="H109">
        <v>0</v>
      </c>
      <c r="I109">
        <v>3</v>
      </c>
      <c r="J109">
        <f>H109/SUM(H109:I109)</f>
        <v>0</v>
      </c>
      <c r="L109" s="10" t="s">
        <v>38</v>
      </c>
      <c r="N109">
        <v>0</v>
      </c>
      <c r="O109">
        <v>2</v>
      </c>
      <c r="P109">
        <f>N109/SUM(N109:O109)</f>
        <v>0</v>
      </c>
      <c r="R109" s="10" t="s">
        <v>38</v>
      </c>
      <c r="T109">
        <v>0</v>
      </c>
      <c r="U109">
        <v>2</v>
      </c>
      <c r="V109">
        <f>T109/SUM(T109:U109)</f>
        <v>0</v>
      </c>
      <c r="X109" s="10" t="s">
        <v>38</v>
      </c>
      <c r="Z109">
        <v>0</v>
      </c>
      <c r="AA109">
        <v>4</v>
      </c>
      <c r="AB109">
        <f>Z109/SUM(Z109:AA109)</f>
        <v>0</v>
      </c>
      <c r="AD109" s="10" t="s">
        <v>38</v>
      </c>
      <c r="AF109">
        <v>0</v>
      </c>
      <c r="AG109">
        <v>2</v>
      </c>
      <c r="AH109">
        <f>AF109/SUM(AF109:AG109)</f>
        <v>0</v>
      </c>
    </row>
    <row r="110" spans="1:34" x14ac:dyDescent="0.4">
      <c r="A110" s="10" t="s">
        <v>39</v>
      </c>
      <c r="B110">
        <f t="shared" si="77"/>
        <v>0</v>
      </c>
      <c r="C110">
        <f t="shared" si="77"/>
        <v>13</v>
      </c>
      <c r="D110" s="12">
        <f t="shared" ref="D110:D114" si="78">B110/SUM(B110:C110)</f>
        <v>0</v>
      </c>
      <c r="F110" s="10" t="s">
        <v>39</v>
      </c>
      <c r="H110">
        <v>0</v>
      </c>
      <c r="I110">
        <v>3</v>
      </c>
      <c r="J110">
        <f t="shared" ref="J110:J114" si="79">H110/SUM(H110:I110)</f>
        <v>0</v>
      </c>
      <c r="L110" s="10" t="s">
        <v>39</v>
      </c>
      <c r="N110">
        <v>0</v>
      </c>
      <c r="O110">
        <v>2</v>
      </c>
      <c r="P110">
        <f t="shared" ref="P110:P114" si="80">N110/SUM(N110:O110)</f>
        <v>0</v>
      </c>
      <c r="R110" s="10" t="s">
        <v>39</v>
      </c>
      <c r="T110">
        <v>0</v>
      </c>
      <c r="U110">
        <v>2</v>
      </c>
      <c r="V110">
        <f t="shared" ref="V110:V114" si="81">T110/SUM(T110:U110)</f>
        <v>0</v>
      </c>
      <c r="X110" s="10" t="s">
        <v>39</v>
      </c>
      <c r="Z110">
        <v>0</v>
      </c>
      <c r="AA110">
        <v>4</v>
      </c>
      <c r="AB110">
        <f t="shared" ref="AB110:AB114" si="82">Z110/SUM(Z110:AA110)</f>
        <v>0</v>
      </c>
      <c r="AD110" s="10" t="s">
        <v>39</v>
      </c>
      <c r="AF110">
        <v>0</v>
      </c>
      <c r="AG110">
        <v>2</v>
      </c>
      <c r="AH110">
        <f t="shared" ref="AH110:AH114" si="83">AF110/SUM(AF110:AG110)</f>
        <v>0</v>
      </c>
    </row>
    <row r="111" spans="1:34" x14ac:dyDescent="0.4">
      <c r="A111" s="10" t="s">
        <v>40</v>
      </c>
      <c r="B111">
        <f t="shared" si="77"/>
        <v>0</v>
      </c>
      <c r="C111">
        <f t="shared" si="77"/>
        <v>13</v>
      </c>
      <c r="D111" s="12">
        <f t="shared" si="78"/>
        <v>0</v>
      </c>
      <c r="F111" s="10" t="s">
        <v>40</v>
      </c>
      <c r="H111">
        <v>0</v>
      </c>
      <c r="I111">
        <v>3</v>
      </c>
      <c r="J111">
        <f t="shared" si="79"/>
        <v>0</v>
      </c>
      <c r="L111" s="10" t="s">
        <v>40</v>
      </c>
      <c r="N111">
        <v>0</v>
      </c>
      <c r="O111">
        <v>2</v>
      </c>
      <c r="P111">
        <f t="shared" si="80"/>
        <v>0</v>
      </c>
      <c r="R111" s="10" t="s">
        <v>40</v>
      </c>
      <c r="T111">
        <v>0</v>
      </c>
      <c r="U111">
        <v>2</v>
      </c>
      <c r="V111">
        <f t="shared" si="81"/>
        <v>0</v>
      </c>
      <c r="X111" s="10" t="s">
        <v>40</v>
      </c>
      <c r="Z111">
        <v>0</v>
      </c>
      <c r="AA111">
        <v>4</v>
      </c>
      <c r="AB111">
        <f t="shared" si="82"/>
        <v>0</v>
      </c>
      <c r="AD111" s="10" t="s">
        <v>40</v>
      </c>
      <c r="AF111">
        <v>0</v>
      </c>
      <c r="AG111">
        <v>2</v>
      </c>
      <c r="AH111">
        <f t="shared" si="83"/>
        <v>0</v>
      </c>
    </row>
    <row r="112" spans="1:34" x14ac:dyDescent="0.4">
      <c r="A112" s="10" t="s">
        <v>41</v>
      </c>
      <c r="B112">
        <f t="shared" si="77"/>
        <v>0</v>
      </c>
      <c r="C112">
        <f t="shared" si="77"/>
        <v>13</v>
      </c>
      <c r="D112" s="12">
        <f t="shared" si="78"/>
        <v>0</v>
      </c>
      <c r="F112" s="10" t="s">
        <v>41</v>
      </c>
      <c r="H112">
        <v>0</v>
      </c>
      <c r="I112">
        <v>3</v>
      </c>
      <c r="J112">
        <f t="shared" si="79"/>
        <v>0</v>
      </c>
      <c r="L112" s="10" t="s">
        <v>41</v>
      </c>
      <c r="N112">
        <v>0</v>
      </c>
      <c r="O112">
        <v>2</v>
      </c>
      <c r="P112">
        <f t="shared" si="80"/>
        <v>0</v>
      </c>
      <c r="R112" s="10" t="s">
        <v>41</v>
      </c>
      <c r="T112">
        <v>0</v>
      </c>
      <c r="U112">
        <v>2</v>
      </c>
      <c r="V112">
        <f t="shared" si="81"/>
        <v>0</v>
      </c>
      <c r="X112" s="10" t="s">
        <v>41</v>
      </c>
      <c r="Z112">
        <v>0</v>
      </c>
      <c r="AA112">
        <v>4</v>
      </c>
      <c r="AB112">
        <f t="shared" si="82"/>
        <v>0</v>
      </c>
      <c r="AD112" s="10" t="s">
        <v>41</v>
      </c>
      <c r="AF112">
        <v>0</v>
      </c>
      <c r="AG112">
        <v>2</v>
      </c>
      <c r="AH112">
        <f t="shared" si="83"/>
        <v>0</v>
      </c>
    </row>
    <row r="113" spans="1:34" x14ac:dyDescent="0.4">
      <c r="A113" s="10" t="s">
        <v>42</v>
      </c>
      <c r="B113">
        <f t="shared" si="77"/>
        <v>0</v>
      </c>
      <c r="C113">
        <f t="shared" si="77"/>
        <v>13</v>
      </c>
      <c r="D113" s="12">
        <f t="shared" si="78"/>
        <v>0</v>
      </c>
      <c r="F113" s="10" t="s">
        <v>42</v>
      </c>
      <c r="H113">
        <v>0</v>
      </c>
      <c r="I113">
        <v>3</v>
      </c>
      <c r="J113">
        <f t="shared" si="79"/>
        <v>0</v>
      </c>
      <c r="L113" s="10" t="s">
        <v>42</v>
      </c>
      <c r="N113">
        <v>0</v>
      </c>
      <c r="O113">
        <v>2</v>
      </c>
      <c r="P113">
        <f t="shared" si="80"/>
        <v>0</v>
      </c>
      <c r="R113" s="10" t="s">
        <v>42</v>
      </c>
      <c r="T113">
        <v>0</v>
      </c>
      <c r="U113">
        <v>2</v>
      </c>
      <c r="V113">
        <f t="shared" si="81"/>
        <v>0</v>
      </c>
      <c r="X113" s="10" t="s">
        <v>42</v>
      </c>
      <c r="Z113">
        <v>0</v>
      </c>
      <c r="AA113">
        <v>4</v>
      </c>
      <c r="AB113">
        <f t="shared" si="82"/>
        <v>0</v>
      </c>
      <c r="AD113" s="10" t="s">
        <v>42</v>
      </c>
      <c r="AF113">
        <v>0</v>
      </c>
      <c r="AG113">
        <v>2</v>
      </c>
      <c r="AH113">
        <f t="shared" si="83"/>
        <v>0</v>
      </c>
    </row>
    <row r="114" spans="1:34" x14ac:dyDescent="0.4">
      <c r="A114" s="13" t="s">
        <v>43</v>
      </c>
      <c r="B114" s="14">
        <f t="shared" si="77"/>
        <v>0</v>
      </c>
      <c r="C114" s="14">
        <f t="shared" si="77"/>
        <v>13</v>
      </c>
      <c r="D114" s="12">
        <f t="shared" si="78"/>
        <v>0</v>
      </c>
      <c r="F114" s="13" t="s">
        <v>43</v>
      </c>
      <c r="G114" s="14"/>
      <c r="H114" s="14">
        <v>0</v>
      </c>
      <c r="I114" s="14">
        <v>3</v>
      </c>
      <c r="J114">
        <f t="shared" si="79"/>
        <v>0</v>
      </c>
      <c r="L114" s="13" t="s">
        <v>43</v>
      </c>
      <c r="M114" s="14"/>
      <c r="N114" s="14">
        <v>0</v>
      </c>
      <c r="O114" s="14">
        <v>2</v>
      </c>
      <c r="P114">
        <f t="shared" si="80"/>
        <v>0</v>
      </c>
      <c r="R114" s="13" t="s">
        <v>43</v>
      </c>
      <c r="S114" s="14"/>
      <c r="T114" s="14">
        <v>0</v>
      </c>
      <c r="U114" s="14">
        <v>2</v>
      </c>
      <c r="V114">
        <f t="shared" si="81"/>
        <v>0</v>
      </c>
      <c r="X114" s="13" t="s">
        <v>43</v>
      </c>
      <c r="Y114" s="14"/>
      <c r="Z114" s="14">
        <v>0</v>
      </c>
      <c r="AA114" s="14">
        <v>4</v>
      </c>
      <c r="AB114">
        <f t="shared" si="82"/>
        <v>0</v>
      </c>
      <c r="AD114" s="13" t="s">
        <v>43</v>
      </c>
      <c r="AE114" s="14"/>
      <c r="AF114" s="14">
        <v>0</v>
      </c>
      <c r="AG114" s="14">
        <v>2</v>
      </c>
      <c r="AH114">
        <f t="shared" si="83"/>
        <v>0</v>
      </c>
    </row>
    <row r="115" spans="1:34" x14ac:dyDescent="0.4">
      <c r="B115">
        <f>SUM(B109:B114)</f>
        <v>0</v>
      </c>
      <c r="C115">
        <f>SUM(C109:C114)</f>
        <v>78</v>
      </c>
      <c r="D115" s="12">
        <f>B115/(B115+C115)</f>
        <v>0</v>
      </c>
    </row>
  </sheetData>
  <mergeCells count="72">
    <mergeCell ref="A107:D107"/>
    <mergeCell ref="H107:I107"/>
    <mergeCell ref="N107:O107"/>
    <mergeCell ref="T107:U107"/>
    <mergeCell ref="Z107:AA107"/>
    <mergeCell ref="AF107:AG107"/>
    <mergeCell ref="A98:D98"/>
    <mergeCell ref="H98:I98"/>
    <mergeCell ref="N98:O98"/>
    <mergeCell ref="T98:U98"/>
    <mergeCell ref="Z98:AA98"/>
    <mergeCell ref="AF98:AG98"/>
    <mergeCell ref="A89:D89"/>
    <mergeCell ref="H89:I89"/>
    <mergeCell ref="N89:O89"/>
    <mergeCell ref="T89:U89"/>
    <mergeCell ref="Z89:AA89"/>
    <mergeCell ref="AF89:AG89"/>
    <mergeCell ref="A80:D80"/>
    <mergeCell ref="H80:I80"/>
    <mergeCell ref="N80:O80"/>
    <mergeCell ref="T80:U80"/>
    <mergeCell ref="Z80:AA80"/>
    <mergeCell ref="AF80:AG80"/>
    <mergeCell ref="A67:D67"/>
    <mergeCell ref="H67:I67"/>
    <mergeCell ref="N67:O67"/>
    <mergeCell ref="T67:U67"/>
    <mergeCell ref="Z67:AA67"/>
    <mergeCell ref="AF67:AG67"/>
    <mergeCell ref="A58:D58"/>
    <mergeCell ref="H58:I58"/>
    <mergeCell ref="N58:O58"/>
    <mergeCell ref="T58:U58"/>
    <mergeCell ref="Z58:AA58"/>
    <mergeCell ref="AF58:AG58"/>
    <mergeCell ref="A49:D49"/>
    <mergeCell ref="H49:I49"/>
    <mergeCell ref="N49:O49"/>
    <mergeCell ref="T49:U49"/>
    <mergeCell ref="Z49:AA49"/>
    <mergeCell ref="AF49:AG49"/>
    <mergeCell ref="A40:D40"/>
    <mergeCell ref="H40:I40"/>
    <mergeCell ref="N40:O40"/>
    <mergeCell ref="T40:U40"/>
    <mergeCell ref="Z40:AA40"/>
    <mergeCell ref="AF40:AG40"/>
    <mergeCell ref="A30:D30"/>
    <mergeCell ref="H30:I30"/>
    <mergeCell ref="N30:O30"/>
    <mergeCell ref="T30:U30"/>
    <mergeCell ref="Z30:AA30"/>
    <mergeCell ref="AF30:AG30"/>
    <mergeCell ref="A21:D21"/>
    <mergeCell ref="H21:I21"/>
    <mergeCell ref="N21:O21"/>
    <mergeCell ref="T21:U21"/>
    <mergeCell ref="Z21:AA21"/>
    <mergeCell ref="AF21:AG21"/>
    <mergeCell ref="A12:D12"/>
    <mergeCell ref="H12:I12"/>
    <mergeCell ref="N12:O12"/>
    <mergeCell ref="T12:U12"/>
    <mergeCell ref="Z12:AA12"/>
    <mergeCell ref="AF12:AG12"/>
    <mergeCell ref="A3:D3"/>
    <mergeCell ref="H3:I3"/>
    <mergeCell ref="N3:O3"/>
    <mergeCell ref="T3:U3"/>
    <mergeCell ref="Z3:AA3"/>
    <mergeCell ref="AF3:A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2CEF1-E57E-44CB-B753-AB4F4B3E9A1A}">
  <dimension ref="A1:AU77"/>
  <sheetViews>
    <sheetView workbookViewId="0">
      <selection activeCell="L68" sqref="L68"/>
    </sheetView>
  </sheetViews>
  <sheetFormatPr defaultRowHeight="14.6" x14ac:dyDescent="0.4"/>
  <sheetData>
    <row r="1" spans="1:20" x14ac:dyDescent="0.4">
      <c r="A1" t="s">
        <v>3</v>
      </c>
    </row>
    <row r="2" spans="1:20" x14ac:dyDescent="0.4">
      <c r="A2" s="22"/>
    </row>
    <row r="3" spans="1:20" x14ac:dyDescent="0.4">
      <c r="A3" s="18" t="s">
        <v>47</v>
      </c>
      <c r="B3" s="18"/>
      <c r="C3" s="18"/>
      <c r="D3" s="18"/>
      <c r="E3" s="18"/>
      <c r="F3" s="18"/>
      <c r="H3" s="18" t="s">
        <v>177</v>
      </c>
      <c r="I3" s="18"/>
      <c r="J3" s="18"/>
      <c r="K3" s="18"/>
      <c r="L3" s="18"/>
      <c r="M3" s="18"/>
      <c r="N3" s="18"/>
      <c r="O3" s="18" t="s">
        <v>178</v>
      </c>
      <c r="P3" s="18"/>
      <c r="Q3" s="18"/>
      <c r="R3" s="18"/>
      <c r="S3" s="18"/>
      <c r="T3" s="18"/>
    </row>
    <row r="4" spans="1:20" x14ac:dyDescent="0.4">
      <c r="A4" s="18" t="s">
        <v>34</v>
      </c>
      <c r="B4" s="18" t="s">
        <v>181</v>
      </c>
      <c r="C4" s="18" t="s">
        <v>182</v>
      </c>
      <c r="D4" s="18" t="s">
        <v>183</v>
      </c>
      <c r="E4" s="18" t="s">
        <v>184</v>
      </c>
      <c r="F4" s="18" t="s">
        <v>185</v>
      </c>
      <c r="H4" s="18" t="s">
        <v>34</v>
      </c>
      <c r="I4" s="18" t="s">
        <v>181</v>
      </c>
      <c r="J4" s="18" t="s">
        <v>182</v>
      </c>
      <c r="K4" s="18" t="s">
        <v>183</v>
      </c>
      <c r="L4" s="18" t="s">
        <v>184</v>
      </c>
      <c r="M4" s="18" t="s">
        <v>185</v>
      </c>
      <c r="N4" s="18"/>
      <c r="O4" s="18" t="s">
        <v>34</v>
      </c>
      <c r="P4" s="18" t="s">
        <v>181</v>
      </c>
      <c r="Q4" s="18" t="s">
        <v>182</v>
      </c>
      <c r="R4" s="18" t="s">
        <v>183</v>
      </c>
      <c r="S4" s="18" t="s">
        <v>184</v>
      </c>
      <c r="T4" s="18" t="s">
        <v>185</v>
      </c>
    </row>
    <row r="5" spans="1:20" x14ac:dyDescent="0.4">
      <c r="A5" s="18">
        <v>1</v>
      </c>
      <c r="B5" s="15">
        <v>3.7709999999999998E-8</v>
      </c>
      <c r="C5" s="19">
        <f>B5*10^9</f>
        <v>37.71</v>
      </c>
      <c r="D5" s="15">
        <v>5.6719999999999996E-10</v>
      </c>
      <c r="E5" s="18">
        <f>D5*10^12</f>
        <v>567.19999999999993</v>
      </c>
      <c r="F5" s="18">
        <f>(B5/D5)/1000</f>
        <v>6.6484485190409032E-2</v>
      </c>
      <c r="H5" s="18">
        <v>1</v>
      </c>
      <c r="I5" s="15">
        <v>6.877E-8</v>
      </c>
      <c r="J5" s="19">
        <f>I5*10^9</f>
        <v>68.77</v>
      </c>
      <c r="K5" s="15">
        <v>1.4249999999999999E-9</v>
      </c>
      <c r="L5" s="18">
        <f>K5*10^12</f>
        <v>1425</v>
      </c>
      <c r="M5" s="18">
        <f>(I5/K5)/1000</f>
        <v>4.8259649122807016E-2</v>
      </c>
      <c r="N5" s="18"/>
      <c r="O5" s="18">
        <v>1</v>
      </c>
      <c r="P5" s="15">
        <v>2.029E-7</v>
      </c>
      <c r="Q5" s="19">
        <f>P5*10^9</f>
        <v>202.9</v>
      </c>
      <c r="R5" s="15">
        <v>9.9219999999999994E-10</v>
      </c>
      <c r="S5" s="18">
        <f>R5*10^12</f>
        <v>992.19999999999993</v>
      </c>
      <c r="T5" s="18">
        <f>(P5/R5)/1000</f>
        <v>0.20449506147954041</v>
      </c>
    </row>
    <row r="6" spans="1:20" x14ac:dyDescent="0.4">
      <c r="A6" s="18">
        <v>2</v>
      </c>
      <c r="B6" s="15">
        <v>1.474E-6</v>
      </c>
      <c r="C6" s="19">
        <f>B6*10^9</f>
        <v>1474</v>
      </c>
      <c r="D6" s="15">
        <v>1.0629999999999999E-9</v>
      </c>
      <c r="E6" s="18">
        <f>D6*10^12</f>
        <v>1063</v>
      </c>
      <c r="F6" s="18">
        <f>(B6/D6)/1000</f>
        <v>1.3866415804327377</v>
      </c>
      <c r="H6" s="18">
        <v>2</v>
      </c>
      <c r="I6" s="15">
        <v>1.325E-6</v>
      </c>
      <c r="J6" s="19">
        <f>I6*10^9</f>
        <v>1325</v>
      </c>
      <c r="K6" s="15">
        <v>9.3489999999999995E-10</v>
      </c>
      <c r="L6" s="18">
        <f>K6*10^12</f>
        <v>934.9</v>
      </c>
      <c r="M6" s="18">
        <f>(I6/K6)/1000</f>
        <v>1.4172638784896781</v>
      </c>
      <c r="N6" s="18"/>
      <c r="O6" s="18">
        <v>2</v>
      </c>
      <c r="P6" s="15">
        <v>1.111E-6</v>
      </c>
      <c r="Q6" s="19">
        <f>P6*10^9</f>
        <v>1111</v>
      </c>
      <c r="R6" s="15">
        <v>1.101E-9</v>
      </c>
      <c r="S6" s="18">
        <f>R6*10^12</f>
        <v>1101</v>
      </c>
      <c r="T6" s="18">
        <f>(P6/R6)/1000</f>
        <v>1.0090826521344232</v>
      </c>
    </row>
    <row r="7" spans="1:20" x14ac:dyDescent="0.4">
      <c r="A7" s="18">
        <v>3</v>
      </c>
      <c r="B7" s="15">
        <v>7.7560000000000001E-8</v>
      </c>
      <c r="C7" s="19">
        <f>B7*10^9</f>
        <v>77.56</v>
      </c>
      <c r="D7" s="15">
        <v>8.616E-10</v>
      </c>
      <c r="E7" s="18">
        <f>D7*10^12</f>
        <v>861.6</v>
      </c>
      <c r="F7" s="18">
        <f>(B7/D7)/1000</f>
        <v>9.0018570102135556E-2</v>
      </c>
      <c r="H7" s="18">
        <v>5</v>
      </c>
      <c r="I7" s="15">
        <v>1.9259999999999999E-7</v>
      </c>
      <c r="J7" s="19">
        <f>I7*10^9</f>
        <v>192.6</v>
      </c>
      <c r="K7" s="15">
        <v>7.7379999999999995E-10</v>
      </c>
      <c r="L7" s="18">
        <f>K7*10^12</f>
        <v>773.8</v>
      </c>
      <c r="M7" s="18">
        <f>(I7/K7)/1000</f>
        <v>0.24890152494184545</v>
      </c>
      <c r="N7" s="18"/>
      <c r="O7" s="18">
        <v>4</v>
      </c>
      <c r="P7" s="15">
        <v>2.16E-7</v>
      </c>
      <c r="Q7" s="19">
        <f>P7*10^9</f>
        <v>216</v>
      </c>
      <c r="R7" s="15">
        <v>1.529E-9</v>
      </c>
      <c r="S7" s="18">
        <f>R7*10^12</f>
        <v>1529</v>
      </c>
      <c r="T7" s="18">
        <f>(P7/R7)/1000</f>
        <v>0.14126880313930673</v>
      </c>
    </row>
    <row r="8" spans="1:20" x14ac:dyDescent="0.4">
      <c r="A8" s="18">
        <v>4</v>
      </c>
      <c r="B8" s="15">
        <v>3.2230000000000002E-7</v>
      </c>
      <c r="C8" s="19">
        <f>B8*10^9</f>
        <v>322.3</v>
      </c>
      <c r="D8" s="15">
        <v>1.254E-9</v>
      </c>
      <c r="E8" s="18">
        <f>D8*10^12</f>
        <v>1254</v>
      </c>
      <c r="F8" s="18">
        <f>(B8/D8)/1000</f>
        <v>0.25701754385964914</v>
      </c>
      <c r="H8" s="18">
        <v>6</v>
      </c>
      <c r="I8" s="15">
        <v>2.6819999999999998E-7</v>
      </c>
      <c r="J8" s="19">
        <f>I8*10^9</f>
        <v>268.2</v>
      </c>
      <c r="K8" s="15">
        <v>6.9389999999999995E-10</v>
      </c>
      <c r="L8" s="18">
        <f>K8*10^12</f>
        <v>693.9</v>
      </c>
      <c r="M8" s="18">
        <f>(I8/K8)/1000</f>
        <v>0.38651102464332038</v>
      </c>
      <c r="N8" s="18"/>
      <c r="O8" s="18">
        <v>5</v>
      </c>
      <c r="P8" s="15">
        <v>1.5570000000000001E-6</v>
      </c>
      <c r="Q8" s="19">
        <f>P8*10^9</f>
        <v>1557</v>
      </c>
      <c r="R8" s="15">
        <v>1.1309999999999999E-9</v>
      </c>
      <c r="S8" s="18">
        <f>R8*10^12</f>
        <v>1131</v>
      </c>
      <c r="T8" s="18">
        <f>(P8/R8)/1000</f>
        <v>1.3766578249336872</v>
      </c>
    </row>
    <row r="9" spans="1:20" x14ac:dyDescent="0.4">
      <c r="A9" s="18">
        <v>5</v>
      </c>
      <c r="B9" s="15">
        <v>2.0779999999999999E-7</v>
      </c>
      <c r="C9" s="19">
        <f>B9*10^9</f>
        <v>207.79999999999998</v>
      </c>
      <c r="D9" s="15">
        <v>5.1359999999999996E-10</v>
      </c>
      <c r="E9" s="18">
        <f>D9*10^12</f>
        <v>513.59999999999991</v>
      </c>
      <c r="F9" s="18">
        <f>(B9/D9)/1000</f>
        <v>0.40459501557632399</v>
      </c>
      <c r="H9" s="18">
        <v>7</v>
      </c>
      <c r="I9" s="15">
        <v>6.5830000000000001E-8</v>
      </c>
      <c r="J9" s="19">
        <f>I9*10^9</f>
        <v>65.83</v>
      </c>
      <c r="K9" s="15">
        <v>1.022E-9</v>
      </c>
      <c r="L9" s="18">
        <f>K9*10^12</f>
        <v>1022</v>
      </c>
      <c r="M9" s="18">
        <f>(I9/K9)/1000</f>
        <v>6.4412915851272012E-2</v>
      </c>
      <c r="N9" s="18"/>
      <c r="O9" s="18">
        <v>6</v>
      </c>
      <c r="P9" s="15">
        <v>1.658E-8</v>
      </c>
      <c r="Q9" s="19">
        <f>P9*10^9</f>
        <v>16.580000000000002</v>
      </c>
      <c r="R9" s="15">
        <v>7.9430000000000004E-10</v>
      </c>
      <c r="S9" s="18">
        <f>R9*10^12</f>
        <v>794.30000000000007</v>
      </c>
      <c r="T9" s="18">
        <f>(P9/R9)/1000</f>
        <v>2.0873725292710563E-2</v>
      </c>
    </row>
    <row r="10" spans="1:20" x14ac:dyDescent="0.4">
      <c r="A10" s="18">
        <v>6</v>
      </c>
      <c r="B10" s="15">
        <v>8.3739999999999994E-8</v>
      </c>
      <c r="C10" s="19">
        <f>B10*10^9</f>
        <v>83.74</v>
      </c>
      <c r="D10" s="15">
        <v>7.3979999999999997E-10</v>
      </c>
      <c r="E10" s="18">
        <f>D10*10^12</f>
        <v>739.8</v>
      </c>
      <c r="F10" s="18">
        <f>(B10/D10)/1000</f>
        <v>0.11319275479859421</v>
      </c>
      <c r="H10" s="18">
        <v>8</v>
      </c>
      <c r="I10" s="15">
        <v>1.358E-6</v>
      </c>
      <c r="J10" s="19">
        <f>I10*10^9</f>
        <v>1358</v>
      </c>
      <c r="K10" s="15">
        <v>2.9090000000000002E-9</v>
      </c>
      <c r="L10" s="18">
        <f>K10*10^12</f>
        <v>2909</v>
      </c>
      <c r="M10" s="18">
        <f>(I10/K10)/1000</f>
        <v>0.46682708834651077</v>
      </c>
      <c r="N10" s="18"/>
      <c r="O10" s="18">
        <v>7</v>
      </c>
      <c r="P10" s="15">
        <v>4.2039999999999999E-6</v>
      </c>
      <c r="Q10" s="19">
        <f>P10*10^9</f>
        <v>4204</v>
      </c>
      <c r="R10" s="15">
        <v>2.067E-9</v>
      </c>
      <c r="S10" s="18">
        <f>R10*10^12</f>
        <v>2067</v>
      </c>
      <c r="T10" s="18">
        <f>(P10/R10)/1000</f>
        <v>2.0338655055636186</v>
      </c>
    </row>
    <row r="11" spans="1:20" x14ac:dyDescent="0.4">
      <c r="A11" s="18">
        <v>7</v>
      </c>
      <c r="B11" s="15">
        <v>1.3619999999999999E-7</v>
      </c>
      <c r="C11" s="19">
        <f>B11*10^9</f>
        <v>136.19999999999999</v>
      </c>
      <c r="D11" s="15">
        <v>1.0399999999999999E-9</v>
      </c>
      <c r="E11" s="18">
        <f>D11*10^12</f>
        <v>1040</v>
      </c>
      <c r="F11" s="18">
        <f>(B11/D11)/1000</f>
        <v>0.13096153846153846</v>
      </c>
      <c r="H11" s="18">
        <v>10</v>
      </c>
      <c r="I11" s="15">
        <v>9.9260000000000003E-7</v>
      </c>
      <c r="J11" s="19">
        <f>I11*10^9</f>
        <v>992.6</v>
      </c>
      <c r="K11" s="15">
        <v>4.0130000000000001E-9</v>
      </c>
      <c r="L11" s="18">
        <f>K11*10^12</f>
        <v>4013</v>
      </c>
      <c r="M11" s="18">
        <f>(I11/K11)/1000</f>
        <v>0.24734612509344628</v>
      </c>
      <c r="N11" s="18"/>
      <c r="O11" s="18">
        <v>8</v>
      </c>
      <c r="P11" s="15">
        <v>7.2080000000000005E-7</v>
      </c>
      <c r="Q11" s="19">
        <f>P11*10^9</f>
        <v>720.80000000000007</v>
      </c>
      <c r="R11" s="15">
        <v>8.3009999999999996E-10</v>
      </c>
      <c r="S11" s="18">
        <f>R11*10^12</f>
        <v>830.09999999999991</v>
      </c>
      <c r="T11" s="18">
        <f>(P11/R11)/1000</f>
        <v>0.86832911697385873</v>
      </c>
    </row>
    <row r="12" spans="1:20" x14ac:dyDescent="0.4">
      <c r="A12" s="18">
        <v>9</v>
      </c>
      <c r="B12" s="15">
        <v>1.288E-6</v>
      </c>
      <c r="C12" s="19">
        <f>B12*10^9</f>
        <v>1288</v>
      </c>
      <c r="D12" s="15">
        <v>1.3790000000000001E-9</v>
      </c>
      <c r="E12" s="18">
        <f>D12*10^12</f>
        <v>1379</v>
      </c>
      <c r="F12" s="18">
        <f>(B12/D12)/1000</f>
        <v>0.93401015228426387</v>
      </c>
      <c r="H12" s="18">
        <v>13</v>
      </c>
      <c r="I12" s="15">
        <v>2.1050000000000001E-7</v>
      </c>
      <c r="J12" s="19">
        <f>I12*10^9</f>
        <v>210.5</v>
      </c>
      <c r="K12" s="15">
        <v>1.5469999999999999E-9</v>
      </c>
      <c r="L12" s="18">
        <f>K12*10^12</f>
        <v>1547</v>
      </c>
      <c r="M12" s="18">
        <f>(I12/K12)/1000</f>
        <v>0.13606981254040079</v>
      </c>
      <c r="N12" s="18"/>
      <c r="O12" s="18">
        <v>10</v>
      </c>
      <c r="P12" s="15">
        <v>2.125E-6</v>
      </c>
      <c r="Q12" s="19">
        <f>P12*10^9</f>
        <v>2125</v>
      </c>
      <c r="R12" s="15">
        <v>4.9639999999999998E-9</v>
      </c>
      <c r="S12" s="18">
        <f>R12*10^12</f>
        <v>4964</v>
      </c>
      <c r="T12" s="18">
        <f>(P12/R12)/1000</f>
        <v>0.42808219178082191</v>
      </c>
    </row>
    <row r="13" spans="1:20" x14ac:dyDescent="0.4">
      <c r="A13" s="18">
        <v>10</v>
      </c>
      <c r="B13" s="15">
        <v>7.7179999999999994E-8</v>
      </c>
      <c r="C13" s="19">
        <f>B13*10^9</f>
        <v>77.179999999999993</v>
      </c>
      <c r="D13" s="15">
        <v>7.6949999999999998E-10</v>
      </c>
      <c r="E13" s="18">
        <f>D13*10^12</f>
        <v>769.5</v>
      </c>
      <c r="F13" s="18">
        <f>(B13/D13)/1000</f>
        <v>0.10029889538661467</v>
      </c>
      <c r="H13" s="18">
        <v>15</v>
      </c>
      <c r="I13" s="15">
        <v>1.1680000000000001E-6</v>
      </c>
      <c r="J13" s="19">
        <f>I13*10^9</f>
        <v>1168</v>
      </c>
      <c r="K13" s="15">
        <v>2.9889999999999999E-9</v>
      </c>
      <c r="L13" s="18">
        <f>K13*10^12</f>
        <v>2989</v>
      </c>
      <c r="M13" s="18">
        <f>(I13/K13)/1000</f>
        <v>0.39076614252258285</v>
      </c>
      <c r="N13" s="18"/>
      <c r="O13" s="18">
        <v>11</v>
      </c>
      <c r="P13" s="15">
        <v>9.8539999999999992E-7</v>
      </c>
      <c r="Q13" s="19">
        <f>P13*10^9</f>
        <v>985.39999999999986</v>
      </c>
      <c r="R13" s="15">
        <v>2.4979999999999999E-9</v>
      </c>
      <c r="S13" s="18">
        <f>R13*10^12</f>
        <v>2498</v>
      </c>
      <c r="T13" s="18">
        <f>(P13/R13)/1000</f>
        <v>0.39447558046437148</v>
      </c>
    </row>
    <row r="14" spans="1:20" x14ac:dyDescent="0.4">
      <c r="A14" s="18">
        <v>11</v>
      </c>
      <c r="B14" s="15">
        <v>7.6960000000000005E-6</v>
      </c>
      <c r="C14" s="19">
        <f>B14*10^9</f>
        <v>7696.0000000000009</v>
      </c>
      <c r="D14" s="15">
        <v>3.2700000000000001E-9</v>
      </c>
      <c r="E14" s="18">
        <f>D14*10^12</f>
        <v>3270</v>
      </c>
      <c r="F14" s="18">
        <f>(B14/D14)/1000</f>
        <v>2.3535168195718659</v>
      </c>
      <c r="H14" s="18">
        <v>17</v>
      </c>
      <c r="I14" s="15">
        <v>2.1409999999999999E-6</v>
      </c>
      <c r="J14" s="19">
        <f>I14*10^9</f>
        <v>2141</v>
      </c>
      <c r="K14" s="15">
        <v>2.864E-9</v>
      </c>
      <c r="L14" s="18">
        <f>K14*10^12</f>
        <v>2864</v>
      </c>
      <c r="M14" s="18">
        <f>(I14/K14)/1000</f>
        <v>0.74755586592178769</v>
      </c>
      <c r="N14" s="18"/>
      <c r="O14" s="18">
        <v>12</v>
      </c>
      <c r="P14" s="15">
        <v>4.094E-7</v>
      </c>
      <c r="Q14" s="19">
        <f>P14*10^9</f>
        <v>409.4</v>
      </c>
      <c r="R14" s="15">
        <v>1.8320000000000001E-9</v>
      </c>
      <c r="S14" s="18">
        <f>R14*10^12</f>
        <v>1832</v>
      </c>
      <c r="T14" s="18">
        <f>(P14/R14)/1000</f>
        <v>0.22347161572052399</v>
      </c>
    </row>
    <row r="15" spans="1:20" x14ac:dyDescent="0.4">
      <c r="A15" s="18">
        <v>12</v>
      </c>
      <c r="B15" s="15">
        <v>4.9189999999999999E-8</v>
      </c>
      <c r="C15" s="19">
        <f>B15*10^9</f>
        <v>49.19</v>
      </c>
      <c r="D15" s="15">
        <v>2.276E-9</v>
      </c>
      <c r="E15" s="18">
        <f>D15*10^12</f>
        <v>2276</v>
      </c>
      <c r="F15" s="18">
        <f>(B15/D15)/1000</f>
        <v>2.1612478031634446E-2</v>
      </c>
      <c r="H15" s="18">
        <v>18</v>
      </c>
      <c r="I15" s="15">
        <v>3.0660000000000001E-7</v>
      </c>
      <c r="J15" s="19">
        <f>I15*10^9</f>
        <v>306.60000000000002</v>
      </c>
      <c r="K15" s="15">
        <v>2.9659999999999999E-9</v>
      </c>
      <c r="L15" s="18">
        <f>K15*10^12</f>
        <v>2966</v>
      </c>
      <c r="M15" s="18">
        <f>(I15/K15)/1000</f>
        <v>0.10337154416722859</v>
      </c>
      <c r="N15" s="18"/>
      <c r="O15" s="18">
        <v>13</v>
      </c>
      <c r="P15" s="15">
        <v>4.7310000000000002E-7</v>
      </c>
      <c r="Q15" s="19">
        <f>P15*10^9</f>
        <v>473.1</v>
      </c>
      <c r="R15" s="15">
        <v>2.1029999999999999E-9</v>
      </c>
      <c r="S15" s="18">
        <f>R15*10^12</f>
        <v>2103</v>
      </c>
      <c r="T15" s="18">
        <f>(P15/R15)/1000</f>
        <v>0.22496433666191157</v>
      </c>
    </row>
    <row r="16" spans="1:20" x14ac:dyDescent="0.4">
      <c r="A16" s="18">
        <v>14</v>
      </c>
      <c r="B16" s="15">
        <v>2.3920000000000002E-7</v>
      </c>
      <c r="C16" s="19">
        <f>B16*10^9</f>
        <v>239.20000000000002</v>
      </c>
      <c r="D16" s="15">
        <v>1.0930000000000001E-9</v>
      </c>
      <c r="E16" s="18">
        <f>D16*10^12</f>
        <v>1093</v>
      </c>
      <c r="F16" s="18">
        <f>(B16/D16)/1000</f>
        <v>0.21884720951509606</v>
      </c>
      <c r="H16" s="18">
        <v>19</v>
      </c>
      <c r="I16" s="15">
        <v>1.016E-7</v>
      </c>
      <c r="J16" s="19">
        <f>I16*10^9</f>
        <v>101.6</v>
      </c>
      <c r="K16" s="15">
        <v>1.393E-9</v>
      </c>
      <c r="L16" s="18">
        <f>K16*10^12</f>
        <v>1393</v>
      </c>
      <c r="M16" s="18">
        <f>(I16/K16)/1000</f>
        <v>7.2936109117013634E-2</v>
      </c>
      <c r="N16" s="18"/>
      <c r="O16" s="18">
        <v>14</v>
      </c>
      <c r="P16" s="15">
        <v>2.7739999999999998E-7</v>
      </c>
      <c r="Q16" s="19">
        <f>P16*10^9</f>
        <v>277.39999999999998</v>
      </c>
      <c r="R16" s="15">
        <v>2.334E-9</v>
      </c>
      <c r="S16" s="18">
        <f>R16*10^12</f>
        <v>2334</v>
      </c>
      <c r="T16" s="18">
        <f>(P16/R16)/1000</f>
        <v>0.11885175664095972</v>
      </c>
    </row>
    <row r="17" spans="1:39" x14ac:dyDescent="0.4">
      <c r="A17" s="18">
        <v>15</v>
      </c>
      <c r="B17" s="15">
        <v>1.7069999999999999E-6</v>
      </c>
      <c r="C17" s="19">
        <f>B17*10^9</f>
        <v>1707</v>
      </c>
      <c r="D17" s="15">
        <v>2.7780000000000001E-9</v>
      </c>
      <c r="E17" s="18">
        <f>D17*10^12</f>
        <v>2778</v>
      </c>
      <c r="F17" s="18">
        <f>(B17/D17)/1000</f>
        <v>0.61447084233261329</v>
      </c>
      <c r="H17" s="18">
        <v>20</v>
      </c>
      <c r="I17" s="15">
        <v>5.6540000000000004E-6</v>
      </c>
      <c r="J17" s="19">
        <f>I17*10^9</f>
        <v>5654</v>
      </c>
      <c r="K17" s="15">
        <v>1.8280000000000001E-9</v>
      </c>
      <c r="L17" s="18">
        <f>K17*10^12</f>
        <v>1828</v>
      </c>
      <c r="M17" s="18">
        <f>(I17/K17)/1000</f>
        <v>3.0929978118161925</v>
      </c>
      <c r="N17" s="18"/>
      <c r="O17" s="18">
        <v>15</v>
      </c>
      <c r="P17" s="15">
        <v>9.4180000000000003E-7</v>
      </c>
      <c r="Q17" s="19">
        <f>P17*10^9</f>
        <v>941.80000000000007</v>
      </c>
      <c r="R17" s="15">
        <v>9.1420000000000001E-10</v>
      </c>
      <c r="S17" s="18">
        <f>R17*10^12</f>
        <v>914.2</v>
      </c>
      <c r="T17" s="18">
        <f>(P17/R17)/1000</f>
        <v>1.0301903303434696</v>
      </c>
    </row>
    <row r="18" spans="1:39" x14ac:dyDescent="0.4">
      <c r="A18" s="18">
        <v>16</v>
      </c>
      <c r="B18" s="15">
        <v>1.1960000000000001E-6</v>
      </c>
      <c r="C18" s="19">
        <f>B18*10^9</f>
        <v>1196</v>
      </c>
      <c r="D18" s="15">
        <v>1.3540000000000001E-9</v>
      </c>
      <c r="E18" s="18">
        <f>D18*10^12</f>
        <v>1354</v>
      </c>
      <c r="F18" s="18">
        <f>(B18/D18)/1000</f>
        <v>0.88330871491875929</v>
      </c>
      <c r="H18" s="18">
        <v>22</v>
      </c>
      <c r="I18" s="15">
        <v>4.334E-7</v>
      </c>
      <c r="J18" s="19">
        <f>I18*10^9</f>
        <v>433.4</v>
      </c>
      <c r="K18" s="15">
        <v>2.346E-9</v>
      </c>
      <c r="L18" s="18">
        <f>K18*10^12</f>
        <v>2346</v>
      </c>
      <c r="M18" s="18">
        <f>(I18/K18)/1000</f>
        <v>0.18473998294970162</v>
      </c>
      <c r="N18" s="18"/>
      <c r="O18" s="18">
        <v>16</v>
      </c>
      <c r="P18" s="15">
        <v>7.1699999999999997E-7</v>
      </c>
      <c r="Q18" s="19">
        <f>P18*10^9</f>
        <v>717</v>
      </c>
      <c r="R18" s="15">
        <v>1.103E-9</v>
      </c>
      <c r="S18" s="18">
        <f>R18*10^12</f>
        <v>1103</v>
      </c>
      <c r="T18" s="18">
        <f>(P18/R18)/1000</f>
        <v>0.65004533091568439</v>
      </c>
    </row>
    <row r="19" spans="1:39" x14ac:dyDescent="0.4">
      <c r="A19" s="18">
        <v>18</v>
      </c>
      <c r="B19" s="15">
        <v>2.616E-6</v>
      </c>
      <c r="C19" s="19">
        <f>B19*10^9</f>
        <v>2616</v>
      </c>
      <c r="D19" s="15">
        <v>1.2940000000000001E-9</v>
      </c>
      <c r="E19" s="18">
        <f>D19*10^12</f>
        <v>1294</v>
      </c>
      <c r="F19" s="18">
        <f>(B19/D19)/1000</f>
        <v>2.0216383307573413</v>
      </c>
      <c r="H19" s="18">
        <v>23</v>
      </c>
      <c r="I19" s="15">
        <v>3.9229999999999999E-7</v>
      </c>
      <c r="J19" s="19">
        <f>I19*10^9</f>
        <v>392.3</v>
      </c>
      <c r="K19" s="15">
        <v>1.6600000000000001E-9</v>
      </c>
      <c r="L19" s="18">
        <f>K19*10^12</f>
        <v>1660</v>
      </c>
      <c r="M19" s="18">
        <f>(I19/K19)/1000</f>
        <v>0.23632530120481926</v>
      </c>
      <c r="N19" s="18"/>
      <c r="O19" s="18">
        <v>17</v>
      </c>
      <c r="P19" s="15">
        <v>4.4130000000000001E-7</v>
      </c>
      <c r="Q19" s="19">
        <f>P19*10^9</f>
        <v>441.3</v>
      </c>
      <c r="R19" s="15">
        <v>1.9599999999999998E-9</v>
      </c>
      <c r="S19" s="18">
        <f>R19*10^12</f>
        <v>1959.9999999999998</v>
      </c>
      <c r="T19" s="18">
        <f>(P19/R19)/1000</f>
        <v>0.22515306122448983</v>
      </c>
    </row>
    <row r="20" spans="1:39" x14ac:dyDescent="0.4">
      <c r="A20" s="18">
        <v>20</v>
      </c>
      <c r="B20" s="15">
        <v>3.5369999999999998E-8</v>
      </c>
      <c r="C20" s="19">
        <f>B20*10^9</f>
        <v>35.369999999999997</v>
      </c>
      <c r="D20" s="15">
        <v>9.4089999999999993E-10</v>
      </c>
      <c r="E20" s="18">
        <f>D20*10^12</f>
        <v>940.9</v>
      </c>
      <c r="F20" s="18">
        <f>(B20/D20)/1000</f>
        <v>3.75916675523435E-2</v>
      </c>
      <c r="H20" s="18">
        <v>24</v>
      </c>
      <c r="I20" s="15">
        <v>5.7039999999999997E-7</v>
      </c>
      <c r="J20" s="19">
        <f>I20*10^9</f>
        <v>570.4</v>
      </c>
      <c r="K20" s="15">
        <v>1.117E-9</v>
      </c>
      <c r="L20" s="18">
        <f>K20*10^12</f>
        <v>1117</v>
      </c>
      <c r="M20" s="18">
        <f>(I20/K20)/1000</f>
        <v>0.5106535362578335</v>
      </c>
      <c r="N20" s="18"/>
      <c r="O20" s="18">
        <v>18</v>
      </c>
      <c r="P20" s="15">
        <v>4.5569999999999998E-7</v>
      </c>
      <c r="Q20" s="19">
        <f>P20*10^9</f>
        <v>455.7</v>
      </c>
      <c r="R20" s="15">
        <v>1.3810000000000001E-9</v>
      </c>
      <c r="S20" s="18">
        <f>R20*10^12</f>
        <v>1381</v>
      </c>
      <c r="T20" s="18">
        <f>(P20/R20)/1000</f>
        <v>0.32997827661115131</v>
      </c>
    </row>
    <row r="21" spans="1:39" x14ac:dyDescent="0.4">
      <c r="A21" s="18">
        <v>21</v>
      </c>
      <c r="B21" s="15">
        <v>3.4550000000000002E-7</v>
      </c>
      <c r="C21" s="19">
        <f>B21*10^9</f>
        <v>345.5</v>
      </c>
      <c r="D21" s="15">
        <v>1.262E-9</v>
      </c>
      <c r="E21" s="18">
        <f>D21*10^12</f>
        <v>1262</v>
      </c>
      <c r="F21" s="18">
        <f>(B21/D21)/1000</f>
        <v>0.27377179080824088</v>
      </c>
      <c r="H21" s="18">
        <v>26</v>
      </c>
      <c r="I21" s="15">
        <v>9.7600000000000006E-7</v>
      </c>
      <c r="J21" s="19">
        <f>I21*10^9</f>
        <v>976.00000000000011</v>
      </c>
      <c r="K21" s="15">
        <v>2.214E-9</v>
      </c>
      <c r="L21" s="18">
        <f>K21*10^12</f>
        <v>2214</v>
      </c>
      <c r="M21" s="18">
        <f>(I21/K21)/1000</f>
        <v>0.44083107497741647</v>
      </c>
      <c r="N21" s="18"/>
      <c r="O21" s="18">
        <v>19</v>
      </c>
      <c r="P21" s="15">
        <v>5.4769999999999996E-7</v>
      </c>
      <c r="Q21" s="19">
        <f>P21*10^9</f>
        <v>547.69999999999993</v>
      </c>
      <c r="R21" s="15">
        <v>9.2919999999999996E-10</v>
      </c>
      <c r="S21" s="18">
        <f>R21*10^12</f>
        <v>929.19999999999993</v>
      </c>
      <c r="T21" s="18">
        <f>(P21/R21)/1000</f>
        <v>0.58943176926388285</v>
      </c>
    </row>
    <row r="22" spans="1:39" x14ac:dyDescent="0.4">
      <c r="A22" s="18">
        <v>23</v>
      </c>
      <c r="B22" s="15">
        <v>4.5830000000000002E-7</v>
      </c>
      <c r="C22" s="19">
        <f>B22*10^9</f>
        <v>458.3</v>
      </c>
      <c r="D22" s="15">
        <v>2.6879999999999998E-9</v>
      </c>
      <c r="E22" s="18">
        <f>D22*10^12</f>
        <v>2688</v>
      </c>
      <c r="F22" s="18">
        <f>(B22/D22)/1000</f>
        <v>0.17049851190476192</v>
      </c>
      <c r="H22" s="18">
        <v>27</v>
      </c>
      <c r="I22" s="15">
        <v>2.227E-6</v>
      </c>
      <c r="J22" s="19">
        <f>I22*10^9</f>
        <v>2227</v>
      </c>
      <c r="K22" s="15">
        <v>4.0080000000000002E-9</v>
      </c>
      <c r="L22" s="18">
        <f>K22*10^12</f>
        <v>4008</v>
      </c>
      <c r="M22" s="18">
        <f>(I22/K22)/1000</f>
        <v>0.55563872255489022</v>
      </c>
      <c r="N22" s="18"/>
      <c r="O22" s="18">
        <v>20</v>
      </c>
      <c r="P22" s="15">
        <v>8.2920000000000004E-7</v>
      </c>
      <c r="Q22" s="19">
        <f>P22*10^9</f>
        <v>829.2</v>
      </c>
      <c r="R22" s="15">
        <v>3.5180000000000001E-9</v>
      </c>
      <c r="S22" s="18">
        <f>R22*10^12</f>
        <v>3518</v>
      </c>
      <c r="T22" s="18">
        <f>(P22/R22)/1000</f>
        <v>0.23570210346787948</v>
      </c>
    </row>
    <row r="23" spans="1:39" x14ac:dyDescent="0.4">
      <c r="A23" s="18">
        <v>24</v>
      </c>
      <c r="B23" s="15">
        <v>6.4710000000000002E-7</v>
      </c>
      <c r="C23" s="19">
        <f>B23*10^9</f>
        <v>647.1</v>
      </c>
      <c r="D23" s="15">
        <v>2.524E-9</v>
      </c>
      <c r="E23" s="18">
        <f>D23*10^12</f>
        <v>2524</v>
      </c>
      <c r="F23" s="18">
        <f>(B23/D23)/1000</f>
        <v>0.25637876386687797</v>
      </c>
      <c r="N23" s="18"/>
      <c r="O23" s="18">
        <v>21</v>
      </c>
      <c r="P23" s="15">
        <v>2.7729999999999998E-7</v>
      </c>
      <c r="Q23" s="19">
        <f>P23*10^9</f>
        <v>277.29999999999995</v>
      </c>
      <c r="R23" s="15">
        <v>1.4619999999999999E-9</v>
      </c>
      <c r="S23" s="18">
        <f>R23*10^12</f>
        <v>1462</v>
      </c>
      <c r="T23" s="18">
        <f>(P23/R23)/1000</f>
        <v>0.189671682626539</v>
      </c>
    </row>
    <row r="24" spans="1:39" x14ac:dyDescent="0.4">
      <c r="A24" s="18">
        <v>25</v>
      </c>
      <c r="B24" s="15">
        <v>3.2940000000000002E-7</v>
      </c>
      <c r="C24" s="19">
        <f>B24*10^9</f>
        <v>329.40000000000003</v>
      </c>
      <c r="D24" s="15">
        <v>1.152E-9</v>
      </c>
      <c r="E24" s="18">
        <f>D24*10^12</f>
        <v>1152</v>
      </c>
      <c r="F24" s="18">
        <f>(B24/D24)/1000</f>
        <v>0.28593750000000007</v>
      </c>
      <c r="N24" s="18"/>
      <c r="O24" s="18">
        <v>22</v>
      </c>
      <c r="P24" s="15">
        <v>2.6930000000000001E-7</v>
      </c>
      <c r="Q24" s="19">
        <f>P24*10^9</f>
        <v>269.3</v>
      </c>
      <c r="R24" s="15">
        <v>1.68E-9</v>
      </c>
      <c r="S24" s="18">
        <f>R24*10^12</f>
        <v>1680</v>
      </c>
      <c r="T24" s="18">
        <f>(P24/R24)/1000</f>
        <v>0.16029761904761908</v>
      </c>
    </row>
    <row r="25" spans="1:39" x14ac:dyDescent="0.4">
      <c r="A25" s="18">
        <v>26</v>
      </c>
      <c r="B25" s="15">
        <v>1.127E-7</v>
      </c>
      <c r="C25" s="19">
        <f>B25*10^9</f>
        <v>112.7</v>
      </c>
      <c r="D25" s="15">
        <v>1.386E-9</v>
      </c>
      <c r="E25" s="18">
        <f>D25*10^12</f>
        <v>1386</v>
      </c>
      <c r="F25" s="18">
        <f>(B25/D25)/1000</f>
        <v>8.1313131313131309E-2</v>
      </c>
      <c r="N25" s="18"/>
      <c r="O25" s="18">
        <v>25</v>
      </c>
      <c r="P25" s="15">
        <v>8.9859999999999996E-7</v>
      </c>
      <c r="Q25" s="19">
        <f>P25*10^9</f>
        <v>898.59999999999991</v>
      </c>
      <c r="R25" s="15">
        <v>1.2E-9</v>
      </c>
      <c r="S25" s="18">
        <f>R25*10^12</f>
        <v>1200</v>
      </c>
      <c r="T25" s="18">
        <f>(P25/R25)/1000</f>
        <v>0.74883333333333324</v>
      </c>
    </row>
    <row r="26" spans="1:39" x14ac:dyDescent="0.4">
      <c r="A26" s="18">
        <v>27</v>
      </c>
      <c r="B26" s="15">
        <v>4.8250000000000004E-7</v>
      </c>
      <c r="C26" s="19">
        <f>B26*10^9</f>
        <v>482.50000000000006</v>
      </c>
      <c r="D26" s="15">
        <v>8.4529999999999997E-10</v>
      </c>
      <c r="E26" s="18">
        <f>D26*10^12</f>
        <v>845.3</v>
      </c>
      <c r="F26" s="18">
        <f>(B26/D26)/1000</f>
        <v>0.57080326511297763</v>
      </c>
      <c r="N26" s="18"/>
      <c r="O26" s="18">
        <v>27</v>
      </c>
      <c r="P26" s="15">
        <v>1.1769999999999999E-6</v>
      </c>
      <c r="Q26" s="19">
        <f>P26*10^9</f>
        <v>1177</v>
      </c>
      <c r="R26" s="15">
        <v>2.3629999999999998E-9</v>
      </c>
      <c r="S26" s="18">
        <f>R26*10^12</f>
        <v>2363</v>
      </c>
      <c r="T26" s="18">
        <f>(P26/R26)/1000</f>
        <v>0.4980956411341515</v>
      </c>
    </row>
    <row r="28" spans="1:39" x14ac:dyDescent="0.4">
      <c r="A28" s="18" t="s">
        <v>188</v>
      </c>
      <c r="B28" s="18"/>
      <c r="C28" s="18"/>
      <c r="D28" s="18"/>
      <c r="E28" s="18"/>
      <c r="F28" s="18"/>
      <c r="G28" s="18"/>
      <c r="N28" s="18"/>
      <c r="U28" s="18"/>
      <c r="AD28" s="18"/>
      <c r="AM28" s="18"/>
    </row>
    <row r="29" spans="1:39" x14ac:dyDescent="0.4">
      <c r="A29" s="18" t="s">
        <v>34</v>
      </c>
      <c r="B29" s="18" t="s">
        <v>181</v>
      </c>
      <c r="C29" s="18" t="s">
        <v>182</v>
      </c>
      <c r="D29" s="18" t="s">
        <v>183</v>
      </c>
      <c r="E29" s="18" t="s">
        <v>184</v>
      </c>
      <c r="F29" s="18" t="s">
        <v>185</v>
      </c>
      <c r="G29" s="18"/>
      <c r="H29" s="18" t="s">
        <v>189</v>
      </c>
      <c r="I29" s="18"/>
      <c r="J29" s="18"/>
      <c r="K29" s="18"/>
      <c r="L29" s="18"/>
      <c r="M29" s="18"/>
      <c r="N29" s="18"/>
      <c r="O29" s="18" t="s">
        <v>190</v>
      </c>
      <c r="P29" s="18"/>
      <c r="Q29" s="18"/>
      <c r="R29" s="18"/>
      <c r="S29" s="18"/>
      <c r="T29" s="18"/>
      <c r="U29" s="18"/>
      <c r="AD29" s="18"/>
      <c r="AM29" s="18"/>
    </row>
    <row r="30" spans="1:39" x14ac:dyDescent="0.4">
      <c r="A30" s="18">
        <v>1</v>
      </c>
      <c r="B30" s="15">
        <v>1.0359999999999999E-6</v>
      </c>
      <c r="C30" s="19">
        <f>B30*10^9</f>
        <v>1036</v>
      </c>
      <c r="D30" s="15">
        <v>1.9150000000000001E-9</v>
      </c>
      <c r="E30" s="18">
        <f>D30*10^12</f>
        <v>1915</v>
      </c>
      <c r="F30" s="19">
        <f>(B30/D30)/1000</f>
        <v>0.54099216710182763</v>
      </c>
      <c r="G30" s="18"/>
      <c r="H30" s="18" t="s">
        <v>34</v>
      </c>
      <c r="I30" s="18" t="s">
        <v>181</v>
      </c>
      <c r="J30" s="18" t="s">
        <v>182</v>
      </c>
      <c r="K30" s="18" t="s">
        <v>183</v>
      </c>
      <c r="L30" s="18" t="s">
        <v>184</v>
      </c>
      <c r="M30" s="18" t="s">
        <v>185</v>
      </c>
      <c r="N30" s="18"/>
      <c r="O30" s="18" t="s">
        <v>34</v>
      </c>
      <c r="P30" s="18" t="s">
        <v>181</v>
      </c>
      <c r="Q30" s="18" t="s">
        <v>182</v>
      </c>
      <c r="R30" s="18" t="s">
        <v>183</v>
      </c>
      <c r="S30" s="18" t="s">
        <v>184</v>
      </c>
      <c r="T30" s="18" t="s">
        <v>185</v>
      </c>
      <c r="U30" s="18"/>
      <c r="AD30" s="18"/>
      <c r="AM30" s="18"/>
    </row>
    <row r="31" spans="1:39" x14ac:dyDescent="0.4">
      <c r="A31" s="18">
        <v>2</v>
      </c>
      <c r="B31" s="15">
        <v>1.5030000000000001E-6</v>
      </c>
      <c r="C31" s="19">
        <f>B31*10^9</f>
        <v>1503</v>
      </c>
      <c r="D31" s="15">
        <v>1.2960000000000001E-9</v>
      </c>
      <c r="E31" s="18">
        <f>D31*10^12</f>
        <v>1296</v>
      </c>
      <c r="F31" s="19">
        <f>(B31/D31)/1000</f>
        <v>1.1597222222222221</v>
      </c>
      <c r="G31" s="18"/>
      <c r="H31" s="18">
        <v>1</v>
      </c>
      <c r="I31" s="15">
        <v>4.7520000000000002E-7</v>
      </c>
      <c r="J31" s="19">
        <f>I31*10^9</f>
        <v>475.20000000000005</v>
      </c>
      <c r="K31" s="15">
        <v>1.488E-9</v>
      </c>
      <c r="L31" s="18">
        <f>K31*10^12</f>
        <v>1488</v>
      </c>
      <c r="M31" s="19">
        <f>(I31/K31)/1000</f>
        <v>0.31935483870967746</v>
      </c>
      <c r="N31" s="18"/>
      <c r="O31" s="18">
        <v>5</v>
      </c>
      <c r="P31" s="15">
        <v>8.4E-7</v>
      </c>
      <c r="Q31" s="19">
        <f>P31*10^9</f>
        <v>840</v>
      </c>
      <c r="R31" s="15">
        <v>7.0490000000000002E-10</v>
      </c>
      <c r="S31" s="18">
        <f>R31*10^12</f>
        <v>704.9</v>
      </c>
      <c r="T31" s="19">
        <f>(P31/R31)/1000</f>
        <v>1.1916583912611718</v>
      </c>
      <c r="U31" s="18"/>
      <c r="AD31" s="18"/>
      <c r="AM31" s="18"/>
    </row>
    <row r="32" spans="1:39" x14ac:dyDescent="0.4">
      <c r="A32" s="18">
        <v>4</v>
      </c>
      <c r="B32" s="15">
        <v>1.375E-6</v>
      </c>
      <c r="C32" s="19">
        <f>B32*10^9</f>
        <v>1375</v>
      </c>
      <c r="D32" s="15">
        <v>3.2789999999999999E-9</v>
      </c>
      <c r="E32" s="18">
        <f>D32*10^12</f>
        <v>3279</v>
      </c>
      <c r="F32" s="19">
        <f>(B32/D32)/1000</f>
        <v>0.41933516315949987</v>
      </c>
      <c r="G32" s="18"/>
      <c r="H32" s="18">
        <v>2</v>
      </c>
      <c r="I32" s="15">
        <v>1.7570000000000001E-6</v>
      </c>
      <c r="J32" s="19">
        <f>I32*10^9</f>
        <v>1757</v>
      </c>
      <c r="K32" s="15">
        <v>1.5690000000000001E-9</v>
      </c>
      <c r="L32" s="18">
        <f>K32*10^12</f>
        <v>1569</v>
      </c>
      <c r="M32" s="19">
        <f>(I32/K32)/1000</f>
        <v>1.1198215423836839</v>
      </c>
      <c r="N32" s="18"/>
      <c r="O32" s="18">
        <v>8</v>
      </c>
      <c r="P32" s="15">
        <v>1.5510000000000001E-7</v>
      </c>
      <c r="Q32" s="19">
        <f>P32*10^9</f>
        <v>155.1</v>
      </c>
      <c r="R32" s="15">
        <v>7.0469999999999995E-10</v>
      </c>
      <c r="S32" s="18">
        <f>R32*10^12</f>
        <v>704.69999999999993</v>
      </c>
      <c r="T32" s="19">
        <f>(P32/R32)/1000</f>
        <v>0.22009365687526611</v>
      </c>
      <c r="U32" s="18"/>
      <c r="AD32" s="18"/>
      <c r="AM32" s="18"/>
    </row>
    <row r="33" spans="1:47" x14ac:dyDescent="0.4">
      <c r="A33" s="18">
        <v>5</v>
      </c>
      <c r="B33" s="15">
        <v>1.832E-7</v>
      </c>
      <c r="C33" s="19">
        <f>B33*10^9</f>
        <v>183.2</v>
      </c>
      <c r="D33" s="15">
        <v>1.14E-9</v>
      </c>
      <c r="E33" s="18">
        <f>D33*10^12</f>
        <v>1140</v>
      </c>
      <c r="F33" s="19">
        <f>(B33/D33)/1000</f>
        <v>0.1607017543859649</v>
      </c>
      <c r="G33" s="18"/>
      <c r="H33" s="18">
        <v>3</v>
      </c>
      <c r="I33" s="15">
        <v>1.1209999999999999E-6</v>
      </c>
      <c r="J33" s="19">
        <f>I33*10^9</f>
        <v>1121</v>
      </c>
      <c r="K33" s="15">
        <v>1.0749999999999999E-9</v>
      </c>
      <c r="L33" s="18">
        <f>K33*10^12</f>
        <v>1075</v>
      </c>
      <c r="M33" s="19">
        <f>(I33/K33)/1000</f>
        <v>1.0427906976744186</v>
      </c>
      <c r="N33" s="18"/>
      <c r="O33" s="18">
        <v>10</v>
      </c>
      <c r="P33" s="15">
        <v>1.114E-7</v>
      </c>
      <c r="Q33" s="19">
        <f>P33*10^9</f>
        <v>111.4</v>
      </c>
      <c r="R33" s="15">
        <v>6.4169999999999997E-10</v>
      </c>
      <c r="S33" s="18">
        <f>R33*10^12</f>
        <v>641.69999999999993</v>
      </c>
      <c r="T33" s="19">
        <f>(P33/R33)/1000</f>
        <v>0.17360137135733211</v>
      </c>
      <c r="U33" s="18"/>
      <c r="AD33" s="18"/>
      <c r="AM33" s="18"/>
    </row>
    <row r="34" spans="1:47" x14ac:dyDescent="0.4">
      <c r="A34" s="18">
        <v>9</v>
      </c>
      <c r="B34" s="15">
        <v>1.043E-6</v>
      </c>
      <c r="C34" s="19">
        <f>B34*10^9</f>
        <v>1043</v>
      </c>
      <c r="D34" s="15">
        <v>1.1249999999999999E-9</v>
      </c>
      <c r="E34" s="18">
        <f>D34*10^12</f>
        <v>1125</v>
      </c>
      <c r="F34" s="19">
        <f>(B34/D34)/1000</f>
        <v>0.92711111111111122</v>
      </c>
      <c r="G34" s="18"/>
      <c r="H34" s="18">
        <v>4</v>
      </c>
      <c r="I34" s="15">
        <v>5.6039999999999998E-8</v>
      </c>
      <c r="J34" s="19">
        <f>I34*10^9</f>
        <v>56.04</v>
      </c>
      <c r="K34" s="15">
        <v>9.4000000000000006E-10</v>
      </c>
      <c r="L34" s="18">
        <f>K34*10^12</f>
        <v>940.00000000000011</v>
      </c>
      <c r="M34" s="19">
        <f>(I34/K34)/1000</f>
        <v>5.9617021276595739E-2</v>
      </c>
      <c r="N34" s="18"/>
      <c r="O34" s="18">
        <v>12</v>
      </c>
      <c r="P34" s="15">
        <v>2.4099999999999998E-6</v>
      </c>
      <c r="Q34" s="19">
        <f>P34*10^9</f>
        <v>2410</v>
      </c>
      <c r="R34" s="15">
        <v>3.2179999999999998E-9</v>
      </c>
      <c r="S34" s="18">
        <f>R34*10^12</f>
        <v>3218</v>
      </c>
      <c r="T34" s="19">
        <f>(P34/R34)/1000</f>
        <v>0.74891236793039151</v>
      </c>
      <c r="U34" s="18"/>
      <c r="AD34" s="18"/>
      <c r="AM34" s="18"/>
    </row>
    <row r="35" spans="1:47" x14ac:dyDescent="0.4">
      <c r="A35" s="18">
        <v>12</v>
      </c>
      <c r="B35" s="15">
        <v>3.0979999999999998E-7</v>
      </c>
      <c r="C35" s="19">
        <f>B35*10^9</f>
        <v>309.79999999999995</v>
      </c>
      <c r="D35" s="15">
        <v>1.604E-9</v>
      </c>
      <c r="E35" s="18">
        <f>D35*10^12</f>
        <v>1604</v>
      </c>
      <c r="F35" s="19">
        <f>(B35/D35)/1000</f>
        <v>0.19314214463840398</v>
      </c>
      <c r="G35" s="18"/>
      <c r="H35" s="18">
        <v>5</v>
      </c>
      <c r="I35" s="15">
        <v>2.9200000000000002E-7</v>
      </c>
      <c r="J35" s="19">
        <f>I35*10^9</f>
        <v>292</v>
      </c>
      <c r="K35" s="15">
        <v>1.357E-9</v>
      </c>
      <c r="L35" s="18">
        <f>K35*10^12</f>
        <v>1357</v>
      </c>
      <c r="M35" s="19">
        <f>(I35/K35)/1000</f>
        <v>0.21518054532056008</v>
      </c>
      <c r="N35" s="18"/>
      <c r="O35" s="18">
        <v>13</v>
      </c>
      <c r="P35" s="15">
        <v>6.6120000000000002E-7</v>
      </c>
      <c r="Q35" s="19">
        <f>P35*10^9</f>
        <v>661.2</v>
      </c>
      <c r="R35" s="15">
        <v>1.049E-9</v>
      </c>
      <c r="S35" s="18">
        <f>R35*10^12</f>
        <v>1049</v>
      </c>
      <c r="T35" s="19">
        <f>(P35/R35)/1000</f>
        <v>0.63031458531935169</v>
      </c>
      <c r="U35" s="18"/>
      <c r="AD35" s="18"/>
      <c r="AM35" s="18"/>
    </row>
    <row r="36" spans="1:47" x14ac:dyDescent="0.4">
      <c r="A36" s="18">
        <v>13</v>
      </c>
      <c r="B36" s="15">
        <v>1.0719999999999999E-7</v>
      </c>
      <c r="C36" s="19">
        <f>B36*10^9</f>
        <v>107.19999999999999</v>
      </c>
      <c r="D36" s="15">
        <v>1.4639999999999999E-9</v>
      </c>
      <c r="E36" s="18">
        <f>D36*10^12</f>
        <v>1464</v>
      </c>
      <c r="F36" s="19">
        <f>(B36/D36)/1000</f>
        <v>7.3224043715846995E-2</v>
      </c>
      <c r="G36" s="18"/>
      <c r="H36" s="18">
        <v>6</v>
      </c>
      <c r="I36" s="15">
        <v>6.1949999999999996E-7</v>
      </c>
      <c r="J36" s="19">
        <f>I36*10^9</f>
        <v>619.5</v>
      </c>
      <c r="K36" s="15">
        <v>2.574E-9</v>
      </c>
      <c r="L36" s="18">
        <f>K36*10^12</f>
        <v>2574</v>
      </c>
      <c r="M36" s="19">
        <f>(I36/K36)/1000</f>
        <v>0.24067599067599066</v>
      </c>
      <c r="N36" s="18"/>
      <c r="O36" s="18">
        <v>14</v>
      </c>
      <c r="P36" s="15">
        <v>2.9399999999999998E-6</v>
      </c>
      <c r="Q36" s="19">
        <f>P36*10^9</f>
        <v>2940</v>
      </c>
      <c r="R36" s="15">
        <v>2.0529999999999998E-9</v>
      </c>
      <c r="S36" s="18">
        <f>R36*10^12</f>
        <v>2053</v>
      </c>
      <c r="T36" s="19">
        <f>(P36/R36)/1000</f>
        <v>1.4320506575742815</v>
      </c>
      <c r="U36" s="18"/>
      <c r="AD36" s="18"/>
      <c r="AM36" s="18"/>
    </row>
    <row r="37" spans="1:47" x14ac:dyDescent="0.4">
      <c r="A37" s="18">
        <v>17</v>
      </c>
      <c r="B37" s="15">
        <v>3.3150000000000002E-7</v>
      </c>
      <c r="C37" s="19">
        <f>B37*10^9</f>
        <v>331.5</v>
      </c>
      <c r="D37" s="15">
        <v>2.5049999999999999E-9</v>
      </c>
      <c r="E37" s="18">
        <f>D37*10^12</f>
        <v>2505</v>
      </c>
      <c r="F37" s="19">
        <f>(B37/D37)/1000</f>
        <v>0.13233532934131739</v>
      </c>
      <c r="G37" s="18"/>
      <c r="H37" s="18">
        <v>7</v>
      </c>
      <c r="I37" s="15">
        <v>2.1719999999999999E-8</v>
      </c>
      <c r="J37" s="19">
        <f>I37*10^9</f>
        <v>21.72</v>
      </c>
      <c r="K37" s="15">
        <v>4.4060000000000001E-10</v>
      </c>
      <c r="L37" s="18">
        <f>K37*10^12</f>
        <v>440.6</v>
      </c>
      <c r="M37" s="19">
        <f>(I37/K37)/1000</f>
        <v>4.9296413980935087E-2</v>
      </c>
      <c r="N37" s="18"/>
      <c r="O37" s="18">
        <v>15</v>
      </c>
      <c r="P37" s="15">
        <v>6.4560000000000001E-7</v>
      </c>
      <c r="Q37" s="19">
        <f>P37*10^9</f>
        <v>645.6</v>
      </c>
      <c r="R37" s="15">
        <v>1.6870000000000001E-9</v>
      </c>
      <c r="S37" s="18">
        <f>R37*10^12</f>
        <v>1687</v>
      </c>
      <c r="T37" s="19">
        <f>(P37/R37)/1000</f>
        <v>0.38269116775340845</v>
      </c>
      <c r="U37" s="18"/>
      <c r="AD37" s="18"/>
      <c r="AM37" s="18"/>
    </row>
    <row r="38" spans="1:47" x14ac:dyDescent="0.4">
      <c r="A38" s="18">
        <v>22</v>
      </c>
      <c r="B38" s="15">
        <v>2.419E-6</v>
      </c>
      <c r="C38" s="19">
        <f>B38*10^9</f>
        <v>2419</v>
      </c>
      <c r="D38" s="15">
        <v>2.1849999999999998E-9</v>
      </c>
      <c r="E38" s="18">
        <f>D38*10^12</f>
        <v>2185</v>
      </c>
      <c r="F38" s="19">
        <f>(B38/D38)/1000</f>
        <v>1.1070938215102977</v>
      </c>
      <c r="G38" s="18"/>
      <c r="H38" s="18">
        <v>10</v>
      </c>
      <c r="I38" s="15">
        <v>7.8209999999999997E-8</v>
      </c>
      <c r="J38" s="19">
        <f>I38*10^9</f>
        <v>78.209999999999994</v>
      </c>
      <c r="K38" s="15">
        <v>1.2050000000000001E-9</v>
      </c>
      <c r="L38" s="18">
        <f>K38*10^12</f>
        <v>1205</v>
      </c>
      <c r="M38" s="19">
        <f>(I38/K38)/1000</f>
        <v>6.4904564315352686E-2</v>
      </c>
      <c r="N38" s="18"/>
      <c r="O38" s="18">
        <v>16</v>
      </c>
      <c r="P38" s="15">
        <v>1.8379999999999999E-7</v>
      </c>
      <c r="Q38" s="19">
        <f>P38*10^9</f>
        <v>183.79999999999998</v>
      </c>
      <c r="R38" s="15">
        <v>1.353E-9</v>
      </c>
      <c r="S38" s="18">
        <f>R38*10^12</f>
        <v>1353</v>
      </c>
      <c r="T38" s="19">
        <f>(P38/R38)/1000</f>
        <v>0.13584626755358462</v>
      </c>
      <c r="U38" s="18"/>
      <c r="AD38" s="18"/>
      <c r="AM38" s="18"/>
    </row>
    <row r="39" spans="1:47" x14ac:dyDescent="0.4">
      <c r="A39" s="18">
        <v>23</v>
      </c>
      <c r="B39" s="15">
        <v>1.111E-8</v>
      </c>
      <c r="C39" s="19">
        <f>B39*10^9</f>
        <v>11.11</v>
      </c>
      <c r="D39" s="15">
        <v>2.0919999999999998E-9</v>
      </c>
      <c r="E39" s="18">
        <f>D39*10^12</f>
        <v>2092</v>
      </c>
      <c r="F39" s="19">
        <f>(B39/D39)/1000</f>
        <v>5.3107074569789681E-3</v>
      </c>
      <c r="G39" s="18"/>
      <c r="H39" s="18">
        <v>12</v>
      </c>
      <c r="I39" s="15">
        <v>5.1689999999999998E-7</v>
      </c>
      <c r="J39" s="19">
        <f>I39*10^9</f>
        <v>516.9</v>
      </c>
      <c r="K39" s="15">
        <v>1.8549999999999999E-9</v>
      </c>
      <c r="L39" s="18">
        <f>K39*10^12</f>
        <v>1855</v>
      </c>
      <c r="M39" s="19">
        <f>(I39/K39)/1000</f>
        <v>0.2786522911051213</v>
      </c>
      <c r="N39" s="18"/>
      <c r="O39" s="18">
        <v>18</v>
      </c>
      <c r="P39" s="15">
        <v>7.9650000000000002E-7</v>
      </c>
      <c r="Q39" s="19">
        <f>P39*10^9</f>
        <v>796.5</v>
      </c>
      <c r="R39" s="15">
        <v>3.0319999999999999E-9</v>
      </c>
      <c r="S39" s="18">
        <f>R39*10^12</f>
        <v>3032</v>
      </c>
      <c r="T39" s="19">
        <f>(P39/R39)/1000</f>
        <v>0.26269788918205805</v>
      </c>
      <c r="U39" s="18"/>
      <c r="AD39" s="18"/>
      <c r="AM39" s="18"/>
    </row>
    <row r="40" spans="1:47" x14ac:dyDescent="0.4">
      <c r="A40" s="18">
        <v>24</v>
      </c>
      <c r="B40" s="15">
        <v>7.4219999999999996E-7</v>
      </c>
      <c r="C40" s="19">
        <f>B40*10^9</f>
        <v>742.19999999999993</v>
      </c>
      <c r="D40" s="15">
        <v>1.641E-9</v>
      </c>
      <c r="E40" s="18">
        <f>D40*10^12</f>
        <v>1641</v>
      </c>
      <c r="F40" s="19">
        <f>(B40/D40)/1000</f>
        <v>0.45228519195612427</v>
      </c>
      <c r="G40" s="18"/>
      <c r="H40" s="18">
        <v>13</v>
      </c>
      <c r="I40" s="15">
        <v>7.5749999999999995E-7</v>
      </c>
      <c r="J40" s="19">
        <f>I40*10^9</f>
        <v>757.5</v>
      </c>
      <c r="K40" s="15">
        <v>9.563000000000001E-10</v>
      </c>
      <c r="L40" s="18">
        <f>K40*10^12</f>
        <v>956.30000000000007</v>
      </c>
      <c r="M40" s="19">
        <f>(I40/K40)/1000</f>
        <v>0.79211544494405506</v>
      </c>
      <c r="N40" s="18"/>
      <c r="O40" s="18">
        <v>20</v>
      </c>
      <c r="P40" s="15">
        <v>2.156E-7</v>
      </c>
      <c r="Q40" s="19">
        <f>P40*10^9</f>
        <v>215.6</v>
      </c>
      <c r="R40" s="15">
        <v>8.1359999999999996E-10</v>
      </c>
      <c r="S40" s="18">
        <f>R40*10^12</f>
        <v>813.59999999999991</v>
      </c>
      <c r="T40" s="19">
        <f>(P40/R40)/1000</f>
        <v>0.26499508357915436</v>
      </c>
      <c r="U40" s="18"/>
      <c r="AD40" s="18"/>
      <c r="AM40" s="18"/>
    </row>
    <row r="41" spans="1:47" x14ac:dyDescent="0.4">
      <c r="G41" s="18"/>
      <c r="H41" s="18">
        <v>14</v>
      </c>
      <c r="I41" s="15">
        <v>5.9349999999999999E-8</v>
      </c>
      <c r="J41" s="19">
        <f>I41*10^9</f>
        <v>59.35</v>
      </c>
      <c r="K41" s="15">
        <v>5.8669999999999995E-10</v>
      </c>
      <c r="L41" s="18">
        <f>K41*10^12</f>
        <v>586.69999999999993</v>
      </c>
      <c r="M41" s="19">
        <f>(I41/K41)/1000</f>
        <v>0.10115902505539459</v>
      </c>
      <c r="N41" s="18"/>
      <c r="O41" s="18">
        <v>21</v>
      </c>
      <c r="P41" s="15">
        <v>4.0909999999999998E-7</v>
      </c>
      <c r="Q41" s="19">
        <f>P41*10^9</f>
        <v>409.09999999999997</v>
      </c>
      <c r="R41" s="15">
        <v>1.0089999999999999E-9</v>
      </c>
      <c r="S41" s="18">
        <f>R41*10^12</f>
        <v>1008.9999999999999</v>
      </c>
      <c r="T41" s="19">
        <f>(P41/R41)/1000</f>
        <v>0.40545094152626365</v>
      </c>
      <c r="U41" s="18"/>
      <c r="AD41" s="18"/>
      <c r="AM41" s="18"/>
    </row>
    <row r="42" spans="1:47" x14ac:dyDescent="0.4">
      <c r="G42" s="18"/>
      <c r="H42" s="18">
        <v>15</v>
      </c>
      <c r="I42" s="15">
        <v>1.731E-6</v>
      </c>
      <c r="J42" s="19">
        <f>I42*10^9</f>
        <v>1731</v>
      </c>
      <c r="K42" s="15">
        <v>1.395E-9</v>
      </c>
      <c r="L42" s="18">
        <f>K42*10^12</f>
        <v>1395</v>
      </c>
      <c r="M42" s="19">
        <f>(I42/K42)/1000</f>
        <v>1.2408602150537633</v>
      </c>
      <c r="N42" s="18"/>
      <c r="O42" s="18">
        <v>22</v>
      </c>
      <c r="P42" s="15">
        <v>4.9129999999999996E-7</v>
      </c>
      <c r="Q42" s="19">
        <f>P42*10^9</f>
        <v>491.29999999999995</v>
      </c>
      <c r="R42" s="15">
        <v>1.4720000000000001E-9</v>
      </c>
      <c r="S42" s="18">
        <f>R42*10^12</f>
        <v>1472</v>
      </c>
      <c r="T42" s="19">
        <f>(P42/R42)/1000</f>
        <v>0.3337635869565217</v>
      </c>
      <c r="U42" s="18"/>
      <c r="AD42" s="18"/>
      <c r="AM42" s="18"/>
    </row>
    <row r="43" spans="1:47" x14ac:dyDescent="0.4">
      <c r="A43" s="22"/>
      <c r="B43" s="23"/>
      <c r="C43" s="24"/>
      <c r="D43" s="23"/>
      <c r="E43" s="22"/>
      <c r="F43" s="24"/>
      <c r="G43" s="18"/>
      <c r="H43" s="18">
        <v>16</v>
      </c>
      <c r="I43" s="15">
        <v>2.798E-7</v>
      </c>
      <c r="J43" s="19">
        <f>I43*10^9</f>
        <v>279.8</v>
      </c>
      <c r="K43" s="15">
        <v>1.004E-9</v>
      </c>
      <c r="L43" s="18">
        <f>K43*10^12</f>
        <v>1004</v>
      </c>
      <c r="M43" s="19">
        <f>(I43/K43)/1000</f>
        <v>0.27868525896414342</v>
      </c>
      <c r="N43" s="18"/>
      <c r="O43" s="18">
        <v>23</v>
      </c>
      <c r="P43" s="15">
        <v>6.3409999999999999E-7</v>
      </c>
      <c r="Q43" s="19">
        <f>P43*10^9</f>
        <v>634.1</v>
      </c>
      <c r="R43" s="15">
        <v>9.1369999999999996E-10</v>
      </c>
      <c r="S43" s="18">
        <f>R43*10^12</f>
        <v>913.69999999999993</v>
      </c>
      <c r="T43" s="19">
        <f>(P43/R43)/1000</f>
        <v>0.69399146328116457</v>
      </c>
      <c r="U43" s="18"/>
      <c r="AD43" s="18"/>
      <c r="AM43" s="18"/>
    </row>
    <row r="44" spans="1:47" x14ac:dyDescent="0.4">
      <c r="A44" s="22"/>
      <c r="B44" s="22"/>
      <c r="C44" s="24"/>
      <c r="D44" s="23"/>
      <c r="E44" s="22"/>
      <c r="F44" s="24"/>
      <c r="G44" s="18"/>
      <c r="H44" s="18">
        <v>17</v>
      </c>
      <c r="I44" s="15">
        <v>6.6169999999999995E-7</v>
      </c>
      <c r="J44" s="19">
        <f>I44*10^9</f>
        <v>661.69999999999993</v>
      </c>
      <c r="K44" s="15">
        <v>2.175E-9</v>
      </c>
      <c r="L44" s="18">
        <f>K44*10^12</f>
        <v>2175</v>
      </c>
      <c r="M44" s="19">
        <f>(I44/K44)/1000</f>
        <v>0.30422988505747123</v>
      </c>
      <c r="N44" s="18"/>
      <c r="U44" s="18"/>
      <c r="AD44" s="18"/>
      <c r="AM44" s="18"/>
    </row>
    <row r="45" spans="1:47" x14ac:dyDescent="0.4">
      <c r="A45" s="22"/>
      <c r="B45" s="22"/>
      <c r="C45" s="24"/>
      <c r="D45" s="23"/>
      <c r="E45" s="22"/>
      <c r="F45" s="24"/>
      <c r="G45" s="18"/>
      <c r="H45" s="18">
        <v>19</v>
      </c>
      <c r="I45" s="15">
        <v>1.508E-6</v>
      </c>
      <c r="J45" s="19">
        <f>I45*10^9</f>
        <v>1508</v>
      </c>
      <c r="K45" s="15">
        <v>1.5839999999999999E-9</v>
      </c>
      <c r="L45" s="18">
        <f>K45*10^12</f>
        <v>1584</v>
      </c>
      <c r="M45" s="19">
        <f>(I45/K45)/1000</f>
        <v>0.9520202020202021</v>
      </c>
      <c r="N45" s="18"/>
      <c r="U45" s="18"/>
      <c r="AD45" s="18"/>
      <c r="AM45" s="18"/>
    </row>
    <row r="46" spans="1:47" x14ac:dyDescent="0.4">
      <c r="A46" s="22"/>
      <c r="B46" s="22"/>
      <c r="C46" s="22"/>
      <c r="D46" s="22"/>
      <c r="E46" s="22"/>
      <c r="F46" s="22"/>
      <c r="G46" s="18"/>
      <c r="H46" s="18">
        <v>20</v>
      </c>
      <c r="I46" s="15">
        <v>4.5470000000000003E-8</v>
      </c>
      <c r="J46" s="19">
        <f>I46*10^9</f>
        <v>45.470000000000006</v>
      </c>
      <c r="K46" s="15">
        <v>5.3589999999999998E-10</v>
      </c>
      <c r="L46" s="18">
        <f>K46*10^12</f>
        <v>535.9</v>
      </c>
      <c r="M46" s="19">
        <f>(I46/K46)/1000</f>
        <v>8.4847919387945531E-2</v>
      </c>
      <c r="N46" s="18"/>
      <c r="U46" s="18"/>
      <c r="AD46" s="18"/>
      <c r="AM46" s="18"/>
    </row>
    <row r="47" spans="1:47" x14ac:dyDescent="0.4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</row>
    <row r="48" spans="1:47" x14ac:dyDescent="0.4">
      <c r="A48" s="18" t="s">
        <v>191</v>
      </c>
      <c r="B48" s="18"/>
      <c r="C48" s="18"/>
      <c r="D48" s="18"/>
      <c r="E48" s="18"/>
      <c r="F48" s="18"/>
      <c r="G48" s="18"/>
      <c r="H48" s="18" t="s">
        <v>189</v>
      </c>
      <c r="I48" s="18"/>
      <c r="J48" s="18"/>
      <c r="K48" s="18"/>
      <c r="L48" s="18"/>
      <c r="M48" s="18"/>
      <c r="N48" s="18"/>
      <c r="O48" s="18" t="s">
        <v>190</v>
      </c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</row>
    <row r="49" spans="1:47" x14ac:dyDescent="0.4">
      <c r="A49" s="18" t="s">
        <v>34</v>
      </c>
      <c r="B49" s="18" t="s">
        <v>181</v>
      </c>
      <c r="C49" s="18" t="s">
        <v>182</v>
      </c>
      <c r="D49" s="18" t="s">
        <v>183</v>
      </c>
      <c r="E49" s="18" t="s">
        <v>184</v>
      </c>
      <c r="F49" s="18" t="s">
        <v>185</v>
      </c>
      <c r="G49" s="18"/>
      <c r="H49" s="18" t="s">
        <v>34</v>
      </c>
      <c r="I49" s="18" t="s">
        <v>181</v>
      </c>
      <c r="J49" s="18" t="s">
        <v>182</v>
      </c>
      <c r="K49" s="18" t="s">
        <v>183</v>
      </c>
      <c r="L49" s="18" t="s">
        <v>184</v>
      </c>
      <c r="M49" s="18" t="s">
        <v>185</v>
      </c>
      <c r="N49" s="18"/>
      <c r="O49" s="18" t="s">
        <v>34</v>
      </c>
      <c r="P49" s="18" t="s">
        <v>181</v>
      </c>
      <c r="Q49" s="18" t="s">
        <v>182</v>
      </c>
      <c r="R49" s="18" t="s">
        <v>183</v>
      </c>
      <c r="S49" s="18" t="s">
        <v>184</v>
      </c>
      <c r="T49" s="18" t="s">
        <v>185</v>
      </c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</row>
    <row r="50" spans="1:47" x14ac:dyDescent="0.4">
      <c r="A50" s="18">
        <v>2</v>
      </c>
      <c r="B50" s="15">
        <v>2.3949999999999999E-6</v>
      </c>
      <c r="C50" s="19">
        <f>B50*10^9</f>
        <v>2395</v>
      </c>
      <c r="D50" s="15">
        <v>1.1760000000000001E-9</v>
      </c>
      <c r="E50" s="18">
        <f>D50*10^12</f>
        <v>1176</v>
      </c>
      <c r="F50" s="19">
        <f>(B50/D50)/1000</f>
        <v>2.0365646258503398</v>
      </c>
      <c r="G50" s="18"/>
      <c r="H50" s="18">
        <v>2</v>
      </c>
      <c r="I50" s="15">
        <v>2.4439999999999998E-6</v>
      </c>
      <c r="J50" s="19">
        <f>I50*10^9</f>
        <v>2444</v>
      </c>
      <c r="K50" s="15">
        <v>7.527E-10</v>
      </c>
      <c r="L50" s="18">
        <f>K50*10^12</f>
        <v>752.7</v>
      </c>
      <c r="M50" s="19">
        <f>(I50/K50)/1000</f>
        <v>3.2469775474956819</v>
      </c>
      <c r="N50" s="18"/>
      <c r="O50" s="18">
        <v>4</v>
      </c>
      <c r="P50" s="15">
        <v>1.8789999999999999E-6</v>
      </c>
      <c r="Q50" s="19">
        <f>P50*10^9</f>
        <v>1879</v>
      </c>
      <c r="R50" s="15">
        <v>1.5179999999999999E-9</v>
      </c>
      <c r="S50" s="18">
        <f>R50*10^12</f>
        <v>1518</v>
      </c>
      <c r="T50" s="19">
        <f>(P50/R50)/1000</f>
        <v>1.2378129117259553</v>
      </c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</row>
    <row r="51" spans="1:47" x14ac:dyDescent="0.4">
      <c r="A51" s="18">
        <v>3</v>
      </c>
      <c r="B51" s="15">
        <v>6.469E-7</v>
      </c>
      <c r="C51" s="19">
        <f>B51*10^9</f>
        <v>646.9</v>
      </c>
      <c r="D51" s="15">
        <v>2.8069999999999999E-9</v>
      </c>
      <c r="E51" s="18">
        <f>D51*10^12</f>
        <v>2807</v>
      </c>
      <c r="F51" s="19">
        <f>(B51/D51)/1000</f>
        <v>0.23045956537228357</v>
      </c>
      <c r="G51" s="18"/>
      <c r="H51" s="18">
        <v>6</v>
      </c>
      <c r="I51" s="15">
        <v>1.6220000000000001E-7</v>
      </c>
      <c r="J51" s="19">
        <f>I51*10^9</f>
        <v>162.20000000000002</v>
      </c>
      <c r="K51" s="15">
        <v>4.9609999999999997E-10</v>
      </c>
      <c r="L51" s="18">
        <f>K51*10^12</f>
        <v>496.09999999999997</v>
      </c>
      <c r="M51" s="19">
        <f>(I51/K51)/1000</f>
        <v>0.3269502116508769</v>
      </c>
      <c r="N51" s="18"/>
      <c r="O51" s="18">
        <v>5</v>
      </c>
      <c r="P51" s="15">
        <v>3.4159999999999999E-7</v>
      </c>
      <c r="Q51" s="19">
        <f>P51*10^9</f>
        <v>341.59999999999997</v>
      </c>
      <c r="R51" s="15">
        <v>1.4349999999999999E-9</v>
      </c>
      <c r="S51" s="18">
        <f>R51*10^12</f>
        <v>1435</v>
      </c>
      <c r="T51" s="19">
        <f>(P51/R51)/1000</f>
        <v>0.2380487804878049</v>
      </c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</row>
    <row r="52" spans="1:47" x14ac:dyDescent="0.4">
      <c r="A52" s="18">
        <v>5</v>
      </c>
      <c r="B52" s="15">
        <v>4.3070000000000001E-7</v>
      </c>
      <c r="C52" s="19">
        <f>B52*10^9</f>
        <v>430.7</v>
      </c>
      <c r="D52" s="15">
        <v>6.8880000000000004E-10</v>
      </c>
      <c r="E52" s="18">
        <f>D52*10^12</f>
        <v>688.80000000000007</v>
      </c>
      <c r="F52" s="19">
        <f>(B52/D52)/1000</f>
        <v>0.62529036004645766</v>
      </c>
      <c r="H52" s="18">
        <v>12</v>
      </c>
      <c r="I52" s="15">
        <v>1.161E-6</v>
      </c>
      <c r="J52" s="19">
        <f>I52*10^9</f>
        <v>1161</v>
      </c>
      <c r="K52" s="15">
        <v>2.1200000000000001E-9</v>
      </c>
      <c r="L52" s="18">
        <f>K52*10^12</f>
        <v>2120</v>
      </c>
      <c r="M52" s="19">
        <f>(I52/K52)/1000</f>
        <v>0.54764150943396228</v>
      </c>
      <c r="O52" s="18">
        <v>13</v>
      </c>
      <c r="P52" s="15">
        <v>6.5420000000000002E-6</v>
      </c>
      <c r="Q52" s="19">
        <f>P52*10^9</f>
        <v>6542</v>
      </c>
      <c r="R52" s="15">
        <v>9.0760000000000005E-10</v>
      </c>
      <c r="S52" s="18">
        <f>R52*10^12</f>
        <v>907.6</v>
      </c>
      <c r="T52" s="19">
        <f>(P52/R52)/1000</f>
        <v>7.2080211546936974</v>
      </c>
    </row>
    <row r="53" spans="1:47" x14ac:dyDescent="0.4">
      <c r="A53" s="18">
        <v>6</v>
      </c>
      <c r="B53" s="15">
        <v>4.5600000000000001E-7</v>
      </c>
      <c r="C53" s="19">
        <f>B53*10^9</f>
        <v>456</v>
      </c>
      <c r="D53" s="15">
        <v>2.3830000000000001E-9</v>
      </c>
      <c r="E53" s="18">
        <f>D53*10^12</f>
        <v>2383</v>
      </c>
      <c r="F53" s="19">
        <f>(B53/D53)/1000</f>
        <v>0.19135543432647922</v>
      </c>
      <c r="H53" s="18">
        <v>16</v>
      </c>
      <c r="I53" s="15">
        <v>1.406E-7</v>
      </c>
      <c r="J53" s="19">
        <f>I53*10^9</f>
        <v>140.6</v>
      </c>
      <c r="K53" s="15">
        <v>1.399E-9</v>
      </c>
      <c r="L53" s="18">
        <f>K53*10^12</f>
        <v>1399</v>
      </c>
      <c r="M53" s="19">
        <f>(I53/K53)/1000</f>
        <v>0.10050035739814153</v>
      </c>
      <c r="O53" s="18">
        <v>14</v>
      </c>
      <c r="P53" s="15">
        <v>7.2699999999999999E-7</v>
      </c>
      <c r="Q53" s="19">
        <f>P53*10^9</f>
        <v>727</v>
      </c>
      <c r="R53" s="15">
        <v>1.68E-9</v>
      </c>
      <c r="S53" s="18">
        <f>R53*10^12</f>
        <v>1680</v>
      </c>
      <c r="T53" s="19">
        <f>(P53/R53)/1000</f>
        <v>0.43273809523809526</v>
      </c>
    </row>
    <row r="54" spans="1:47" x14ac:dyDescent="0.4">
      <c r="A54" s="18">
        <v>7</v>
      </c>
      <c r="B54" s="15">
        <v>1.248E-6</v>
      </c>
      <c r="C54" s="19">
        <f>B54*10^9</f>
        <v>1248</v>
      </c>
      <c r="D54" s="15">
        <v>1.5569999999999999E-9</v>
      </c>
      <c r="E54" s="18">
        <f>D54*10^12</f>
        <v>1557</v>
      </c>
      <c r="F54" s="19">
        <f>(B54/D54)/1000</f>
        <v>0.80154142581888255</v>
      </c>
      <c r="H54" s="18">
        <v>17</v>
      </c>
      <c r="I54" s="15">
        <v>1.203E-6</v>
      </c>
      <c r="J54" s="19">
        <f>I54*10^9</f>
        <v>1203</v>
      </c>
      <c r="K54" s="15">
        <v>7.6439999999999997E-10</v>
      </c>
      <c r="L54" s="18">
        <f>K54*10^12</f>
        <v>764.4</v>
      </c>
      <c r="M54" s="19">
        <f>(I54/K54)/1000</f>
        <v>1.5737833594976454</v>
      </c>
      <c r="O54" s="18">
        <v>15</v>
      </c>
      <c r="P54" s="15">
        <v>1.393E-6</v>
      </c>
      <c r="Q54" s="19">
        <f>P54*10^9</f>
        <v>1393</v>
      </c>
      <c r="R54" s="15">
        <v>8.5549999999999999E-10</v>
      </c>
      <c r="S54" s="18">
        <f>R54*10^12</f>
        <v>855.5</v>
      </c>
      <c r="T54" s="19">
        <f>(P54/R54)/1000</f>
        <v>1.6282875511396844</v>
      </c>
    </row>
    <row r="55" spans="1:47" x14ac:dyDescent="0.4">
      <c r="A55" s="18">
        <v>8</v>
      </c>
      <c r="B55" s="15">
        <v>4.3280000000000001E-7</v>
      </c>
      <c r="C55" s="19">
        <f>B55*10^9</f>
        <v>432.8</v>
      </c>
      <c r="D55" s="15">
        <v>1.5549999999999999E-9</v>
      </c>
      <c r="E55" s="18">
        <f>D55*10^12</f>
        <v>1555</v>
      </c>
      <c r="F55" s="19">
        <f>(B55/D55)/1000</f>
        <v>0.27832797427652733</v>
      </c>
      <c r="H55" s="18">
        <v>18</v>
      </c>
      <c r="I55" s="15">
        <v>2.3200000000000001E-7</v>
      </c>
      <c r="J55" s="19">
        <f>I55*10^9</f>
        <v>232</v>
      </c>
      <c r="K55" s="15">
        <v>8.7240000000000001E-10</v>
      </c>
      <c r="L55" s="18">
        <f>K55*10^12</f>
        <v>872.4</v>
      </c>
      <c r="M55" s="19">
        <f>(I55/K55)/1000</f>
        <v>0.26593305823016966</v>
      </c>
      <c r="O55" s="18">
        <v>16</v>
      </c>
      <c r="P55" s="15">
        <v>8.0859999999999997E-7</v>
      </c>
      <c r="Q55" s="19">
        <f>P55*10^9</f>
        <v>808.6</v>
      </c>
      <c r="R55" s="15">
        <v>7.3309999999999998E-10</v>
      </c>
      <c r="S55" s="18">
        <f>R55*10^12</f>
        <v>733.1</v>
      </c>
      <c r="T55" s="19">
        <f>(P55/R55)/1000</f>
        <v>1.1029873141454101</v>
      </c>
    </row>
    <row r="56" spans="1:47" x14ac:dyDescent="0.4">
      <c r="A56" s="18">
        <v>9</v>
      </c>
      <c r="B56" s="15">
        <v>4.4409999999999999E-8</v>
      </c>
      <c r="C56" s="19">
        <f>B56*10^9</f>
        <v>44.41</v>
      </c>
      <c r="D56" s="15">
        <v>1.1829999999999999E-9</v>
      </c>
      <c r="E56" s="18">
        <f>D56*10^12</f>
        <v>1183</v>
      </c>
      <c r="F56" s="19">
        <f>(B56/D56)/1000</f>
        <v>3.7540152155536771E-2</v>
      </c>
      <c r="H56" s="18">
        <v>19</v>
      </c>
      <c r="I56" s="15">
        <v>4.6189999999999999E-8</v>
      </c>
      <c r="J56" s="19">
        <f>I56*10^9</f>
        <v>46.19</v>
      </c>
      <c r="K56" s="15">
        <v>4.7780000000000005E-10</v>
      </c>
      <c r="L56" s="18">
        <f>K56*10^12</f>
        <v>477.80000000000007</v>
      </c>
      <c r="M56" s="19">
        <f>(I56/K56)/1000</f>
        <v>9.667224780242778E-2</v>
      </c>
      <c r="O56" s="18">
        <v>20</v>
      </c>
      <c r="P56" s="15">
        <v>5.1399999999999997E-7</v>
      </c>
      <c r="Q56" s="19">
        <f>P56*10^9</f>
        <v>514</v>
      </c>
      <c r="R56" s="15">
        <v>1.092E-9</v>
      </c>
      <c r="S56" s="18">
        <f>R56*10^12</f>
        <v>1092</v>
      </c>
      <c r="T56" s="19">
        <f>(P56/R56)/1000</f>
        <v>0.47069597069597069</v>
      </c>
    </row>
    <row r="57" spans="1:47" x14ac:dyDescent="0.4">
      <c r="A57" s="18">
        <v>10</v>
      </c>
      <c r="B57" s="15">
        <v>1.7010000000000001E-6</v>
      </c>
      <c r="C57" s="19">
        <f>B57*10^9</f>
        <v>1701</v>
      </c>
      <c r="D57" s="15">
        <v>1.813E-9</v>
      </c>
      <c r="E57" s="18">
        <f>D57*10^12</f>
        <v>1813</v>
      </c>
      <c r="F57" s="19">
        <f>(B57/D57)/1000</f>
        <v>0.93822393822393824</v>
      </c>
      <c r="H57" s="18">
        <v>20</v>
      </c>
      <c r="I57" s="15">
        <v>6.5059999999999996E-7</v>
      </c>
      <c r="J57" s="19">
        <f>I57*10^9</f>
        <v>650.59999999999991</v>
      </c>
      <c r="K57" s="15">
        <v>5.6330000000000001E-10</v>
      </c>
      <c r="L57" s="18">
        <f>K57*10^12</f>
        <v>563.29999999999995</v>
      </c>
      <c r="M57" s="19">
        <f>(I57/K57)/1000</f>
        <v>1.154979584590804</v>
      </c>
      <c r="O57" s="18">
        <v>24</v>
      </c>
      <c r="P57" s="15">
        <v>2.948E-8</v>
      </c>
      <c r="Q57" s="19">
        <f>P57*10^9</f>
        <v>29.48</v>
      </c>
      <c r="R57" s="15">
        <v>5.4939999999999998E-10</v>
      </c>
      <c r="S57" s="18">
        <f>R57*10^12</f>
        <v>549.4</v>
      </c>
      <c r="T57" s="19">
        <f>(P57/R57)/1000</f>
        <v>5.3658536585365853E-2</v>
      </c>
    </row>
    <row r="58" spans="1:47" x14ac:dyDescent="0.4">
      <c r="A58" s="18">
        <v>11</v>
      </c>
      <c r="B58" s="15">
        <v>9.2679999999999996E-7</v>
      </c>
      <c r="C58" s="19">
        <f>B58*10^9</f>
        <v>926.8</v>
      </c>
      <c r="D58" s="15">
        <v>2.8969999999999998E-9</v>
      </c>
      <c r="E58" s="18">
        <f>D58*10^12</f>
        <v>2897</v>
      </c>
      <c r="F58" s="19">
        <f>(B58/D58)/1000</f>
        <v>0.31991715567828788</v>
      </c>
      <c r="H58" s="18">
        <v>21</v>
      </c>
      <c r="I58" s="15">
        <v>9.2709999999999998E-7</v>
      </c>
      <c r="J58" s="19">
        <f>I58*10^9</f>
        <v>927.1</v>
      </c>
      <c r="K58" s="15">
        <v>1.9369999999999998E-9</v>
      </c>
      <c r="L58" s="18">
        <f>K58*10^12</f>
        <v>1936.9999999999998</v>
      </c>
      <c r="M58" s="19">
        <f>(I58/K58)/1000</f>
        <v>0.4786267423851317</v>
      </c>
      <c r="O58" s="22"/>
      <c r="P58" s="23"/>
      <c r="Q58" s="24"/>
      <c r="R58" s="23"/>
      <c r="S58" s="22"/>
      <c r="T58" s="24"/>
      <c r="U58" s="22"/>
    </row>
    <row r="59" spans="1:47" x14ac:dyDescent="0.4">
      <c r="A59" s="18">
        <v>12</v>
      </c>
      <c r="B59" s="15">
        <v>5.0719999999999999E-6</v>
      </c>
      <c r="C59" s="19">
        <f>B59*10^9</f>
        <v>5072</v>
      </c>
      <c r="D59" s="15">
        <v>2.9250000000000001E-9</v>
      </c>
      <c r="E59" s="18">
        <f>D59*10^12</f>
        <v>2925</v>
      </c>
      <c r="F59" s="19">
        <f>(B59/D59)/1000</f>
        <v>1.734017094017094</v>
      </c>
      <c r="H59" s="18">
        <v>23</v>
      </c>
      <c r="I59" s="15">
        <v>1.1089999999999999E-7</v>
      </c>
      <c r="J59" s="19">
        <f>I59*10^9</f>
        <v>110.89999999999999</v>
      </c>
      <c r="K59" s="15">
        <v>9.2019999999999999E-10</v>
      </c>
      <c r="L59" s="18">
        <f>K59*10^12</f>
        <v>920.19999999999993</v>
      </c>
      <c r="M59" s="19">
        <f>(I59/K59)/1000</f>
        <v>0.12051727885242339</v>
      </c>
      <c r="O59" s="22"/>
      <c r="P59" s="22"/>
      <c r="Q59" s="24"/>
      <c r="R59" s="23"/>
      <c r="S59" s="22"/>
      <c r="T59" s="24"/>
      <c r="U59" s="22"/>
    </row>
    <row r="60" spans="1:47" x14ac:dyDescent="0.4">
      <c r="A60" s="18">
        <v>14</v>
      </c>
      <c r="B60" s="15">
        <v>1.187E-6</v>
      </c>
      <c r="C60" s="19">
        <f>B60*10^9</f>
        <v>1187</v>
      </c>
      <c r="D60" s="15">
        <v>1.5239999999999999E-9</v>
      </c>
      <c r="E60" s="18">
        <f>D60*10^12</f>
        <v>1524</v>
      </c>
      <c r="F60" s="19">
        <f>(B60/D60)/1000</f>
        <v>0.77887139107611547</v>
      </c>
      <c r="H60" s="22"/>
      <c r="I60" s="23"/>
      <c r="J60" s="24"/>
      <c r="K60" s="23"/>
      <c r="L60" s="22"/>
      <c r="M60" s="24"/>
      <c r="O60" s="22"/>
      <c r="P60" s="22"/>
      <c r="Q60" s="24"/>
      <c r="R60" s="23"/>
      <c r="S60" s="22"/>
      <c r="T60" s="24"/>
      <c r="U60" s="22"/>
    </row>
    <row r="61" spans="1:47" x14ac:dyDescent="0.4">
      <c r="A61" s="18">
        <v>15</v>
      </c>
      <c r="B61" s="15">
        <v>1.5400000000000001E-6</v>
      </c>
      <c r="C61" s="19">
        <f>B61*10^9</f>
        <v>1540</v>
      </c>
      <c r="D61" s="15">
        <v>2.6299999999999998E-9</v>
      </c>
      <c r="E61" s="18">
        <f>D61*10^12</f>
        <v>2630</v>
      </c>
      <c r="F61" s="19">
        <f>(B61/D61)/1000</f>
        <v>0.58555133079847921</v>
      </c>
      <c r="H61" s="22"/>
      <c r="I61" s="22"/>
      <c r="J61" s="22"/>
      <c r="K61" s="22"/>
      <c r="L61" s="22"/>
      <c r="M61" s="22"/>
      <c r="O61" s="22"/>
      <c r="P61" s="23"/>
      <c r="Q61" s="24"/>
      <c r="R61" s="23"/>
      <c r="S61" s="22"/>
      <c r="T61" s="24"/>
      <c r="U61" s="22"/>
    </row>
    <row r="62" spans="1:47" x14ac:dyDescent="0.4">
      <c r="A62" s="18">
        <v>16</v>
      </c>
      <c r="B62" s="15">
        <v>6.5010000000000003E-7</v>
      </c>
      <c r="C62" s="19">
        <f>B62*10^9</f>
        <v>650.1</v>
      </c>
      <c r="D62" s="15">
        <v>1.5449999999999999E-9</v>
      </c>
      <c r="E62" s="18">
        <f>D62*10^12</f>
        <v>1545</v>
      </c>
      <c r="F62" s="19">
        <f>(B62/D62)/1000</f>
        <v>0.42077669902912623</v>
      </c>
      <c r="H62" s="22"/>
      <c r="I62" s="23"/>
      <c r="J62" s="24"/>
      <c r="K62" s="23"/>
      <c r="L62" s="22"/>
      <c r="M62" s="24"/>
      <c r="O62" s="22"/>
      <c r="P62" s="22"/>
      <c r="Q62" s="22"/>
      <c r="R62" s="22"/>
      <c r="S62" s="22"/>
      <c r="T62" s="22"/>
      <c r="U62" s="22"/>
    </row>
    <row r="63" spans="1:47" x14ac:dyDescent="0.4">
      <c r="A63" s="18">
        <v>17</v>
      </c>
      <c r="B63" s="15">
        <v>3.332E-6</v>
      </c>
      <c r="C63" s="19">
        <f>B63*10^9</f>
        <v>3332</v>
      </c>
      <c r="D63" s="15">
        <v>1.6939999999999999E-9</v>
      </c>
      <c r="E63" s="18">
        <f>D63*10^12</f>
        <v>1694</v>
      </c>
      <c r="F63" s="19">
        <f>(B63/D63)/1000</f>
        <v>1.9669421487603307</v>
      </c>
      <c r="H63" s="22"/>
      <c r="I63" s="23"/>
      <c r="J63" s="24"/>
      <c r="K63" s="23"/>
      <c r="L63" s="22"/>
      <c r="M63" s="24"/>
      <c r="O63" s="22"/>
      <c r="P63" s="22"/>
      <c r="Q63" s="22"/>
      <c r="R63" s="22"/>
      <c r="S63" s="22"/>
      <c r="T63" s="22"/>
      <c r="U63" s="22"/>
    </row>
    <row r="64" spans="1:47" x14ac:dyDescent="0.4">
      <c r="A64" s="18">
        <v>18</v>
      </c>
      <c r="B64" s="15">
        <v>1.094E-6</v>
      </c>
      <c r="C64" s="19">
        <f>B64*10^9</f>
        <v>1094</v>
      </c>
      <c r="D64" s="15">
        <v>2.411E-9</v>
      </c>
      <c r="E64" s="18">
        <f>D64*10^12</f>
        <v>2411</v>
      </c>
      <c r="F64" s="19">
        <f>(B64/D64)/1000</f>
        <v>0.45375362919950224</v>
      </c>
      <c r="H64" s="22"/>
      <c r="I64" s="23"/>
      <c r="J64" s="24"/>
      <c r="K64" s="23"/>
      <c r="L64" s="22"/>
      <c r="M64" s="24"/>
      <c r="O64" s="22"/>
      <c r="P64" s="22"/>
      <c r="Q64" s="22"/>
      <c r="R64" s="22"/>
      <c r="S64" s="22"/>
      <c r="T64" s="22"/>
      <c r="U64" s="22"/>
    </row>
    <row r="65" spans="1:21" x14ac:dyDescent="0.4">
      <c r="A65" s="18">
        <v>19</v>
      </c>
      <c r="B65" s="15">
        <v>1.872E-6</v>
      </c>
      <c r="C65" s="19">
        <f>B65*10^9</f>
        <v>1872</v>
      </c>
      <c r="D65" s="15">
        <v>1.81E-9</v>
      </c>
      <c r="E65" s="18">
        <f>D65*10^12</f>
        <v>1810</v>
      </c>
      <c r="F65" s="19">
        <f>(B65/D65)/1000</f>
        <v>1.034254143646409</v>
      </c>
      <c r="H65" s="22"/>
      <c r="I65" s="22"/>
      <c r="J65" s="22"/>
      <c r="K65" s="22"/>
      <c r="L65" s="22"/>
      <c r="M65" s="22"/>
      <c r="O65" s="22"/>
      <c r="P65" s="22"/>
      <c r="Q65" s="22"/>
      <c r="R65" s="22"/>
      <c r="S65" s="22"/>
      <c r="T65" s="22"/>
      <c r="U65" s="22"/>
    </row>
    <row r="66" spans="1:21" x14ac:dyDescent="0.4">
      <c r="A66" s="18">
        <v>20</v>
      </c>
      <c r="B66" s="15">
        <v>4.6139999999999999E-7</v>
      </c>
      <c r="C66" s="19">
        <f>B66*10^9</f>
        <v>461.4</v>
      </c>
      <c r="D66" s="15">
        <v>1.5070000000000001E-9</v>
      </c>
      <c r="E66" s="18">
        <f>D66*10^12</f>
        <v>1507</v>
      </c>
      <c r="F66" s="19">
        <f>(B66/D66)/1000</f>
        <v>0.30617120106171197</v>
      </c>
      <c r="H66" s="22"/>
      <c r="I66" s="22"/>
      <c r="J66" s="22"/>
      <c r="K66" s="22"/>
      <c r="L66" s="22"/>
      <c r="M66" s="22"/>
      <c r="O66" s="22"/>
      <c r="P66" s="23"/>
      <c r="Q66" s="24"/>
      <c r="R66" s="23"/>
      <c r="S66" s="22"/>
      <c r="T66" s="24"/>
      <c r="U66" s="22"/>
    </row>
    <row r="67" spans="1:21" x14ac:dyDescent="0.4">
      <c r="H67" s="22"/>
      <c r="I67" s="22"/>
      <c r="J67" s="22"/>
      <c r="K67" s="22"/>
      <c r="L67" s="22"/>
      <c r="M67" s="22"/>
      <c r="O67" s="22"/>
      <c r="P67" s="23"/>
      <c r="Q67" s="24"/>
      <c r="R67" s="23"/>
      <c r="S67" s="22"/>
      <c r="T67" s="24"/>
      <c r="U67" s="22"/>
    </row>
    <row r="68" spans="1:21" x14ac:dyDescent="0.4">
      <c r="H68" s="22"/>
      <c r="I68" s="22"/>
      <c r="J68" s="22"/>
      <c r="K68" s="22"/>
      <c r="L68" s="22"/>
      <c r="M68" s="22"/>
      <c r="O68" s="22"/>
      <c r="P68" s="23"/>
      <c r="Q68" s="24"/>
      <c r="R68" s="23"/>
      <c r="S68" s="22"/>
      <c r="T68" s="24"/>
      <c r="U68" s="22"/>
    </row>
    <row r="69" spans="1:21" x14ac:dyDescent="0.4">
      <c r="H69" s="22"/>
      <c r="I69" s="22"/>
      <c r="J69" s="22"/>
      <c r="K69" s="22"/>
      <c r="L69" s="22"/>
      <c r="M69" s="22"/>
      <c r="O69" s="22"/>
      <c r="P69" s="22"/>
      <c r="Q69" s="22"/>
      <c r="R69" s="22"/>
      <c r="S69" s="22"/>
      <c r="T69" s="22"/>
      <c r="U69" s="22"/>
    </row>
    <row r="70" spans="1:21" x14ac:dyDescent="0.4">
      <c r="H70" s="22"/>
      <c r="I70" s="22"/>
      <c r="J70" s="22"/>
      <c r="K70" s="22"/>
      <c r="L70" s="22"/>
      <c r="M70" s="22"/>
      <c r="O70" s="22"/>
      <c r="P70" s="23"/>
      <c r="Q70" s="24"/>
      <c r="R70" s="23"/>
      <c r="S70" s="22"/>
      <c r="T70" s="24"/>
      <c r="U70" s="22"/>
    </row>
    <row r="71" spans="1:21" x14ac:dyDescent="0.4">
      <c r="H71" s="22"/>
      <c r="I71" s="23"/>
      <c r="J71" s="24"/>
      <c r="K71" s="23"/>
      <c r="L71" s="22"/>
      <c r="M71" s="24"/>
      <c r="O71" s="22"/>
      <c r="P71" s="23"/>
      <c r="Q71" s="24"/>
      <c r="R71" s="23"/>
      <c r="S71" s="22"/>
      <c r="T71" s="24"/>
      <c r="U71" s="22"/>
    </row>
    <row r="72" spans="1:21" x14ac:dyDescent="0.4">
      <c r="H72" s="22"/>
      <c r="I72" s="22"/>
      <c r="J72" s="22"/>
      <c r="K72" s="22"/>
      <c r="L72" s="22"/>
      <c r="M72" s="22"/>
      <c r="O72" s="22"/>
      <c r="P72" s="23"/>
      <c r="Q72" s="24"/>
      <c r="R72" s="23"/>
      <c r="S72" s="22"/>
      <c r="T72" s="24"/>
      <c r="U72" s="22"/>
    </row>
    <row r="73" spans="1:21" x14ac:dyDescent="0.4">
      <c r="H73" s="22"/>
      <c r="I73" s="23"/>
      <c r="J73" s="24"/>
      <c r="K73" s="23"/>
      <c r="L73" s="22"/>
      <c r="M73" s="24"/>
      <c r="O73" s="22"/>
      <c r="P73" s="22"/>
      <c r="Q73" s="22"/>
      <c r="R73" s="22"/>
      <c r="S73" s="22"/>
      <c r="T73" s="22"/>
      <c r="U73" s="22"/>
    </row>
    <row r="74" spans="1:21" x14ac:dyDescent="0.4">
      <c r="O74" s="22"/>
      <c r="P74" s="23"/>
      <c r="Q74" s="24"/>
      <c r="R74" s="23"/>
      <c r="S74" s="22"/>
      <c r="T74" s="24"/>
      <c r="U74" s="22"/>
    </row>
    <row r="75" spans="1:21" x14ac:dyDescent="0.4">
      <c r="O75" s="22"/>
      <c r="P75" s="23"/>
      <c r="Q75" s="24"/>
      <c r="R75" s="23"/>
      <c r="S75" s="22"/>
      <c r="T75" s="24"/>
      <c r="U75" s="22"/>
    </row>
    <row r="76" spans="1:21" x14ac:dyDescent="0.4">
      <c r="O76" s="22"/>
      <c r="P76" s="22"/>
      <c r="Q76" s="22"/>
      <c r="R76" s="22"/>
      <c r="S76" s="22"/>
      <c r="T76" s="22"/>
      <c r="U76" s="22"/>
    </row>
    <row r="77" spans="1:21" x14ac:dyDescent="0.4">
      <c r="O77" s="22"/>
      <c r="P77" s="22"/>
      <c r="Q77" s="22"/>
      <c r="R77" s="22"/>
      <c r="S77" s="22"/>
      <c r="T77" s="22"/>
      <c r="U77" s="2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566A5-3BB5-413D-AEBE-E715D8191AD1}">
  <dimension ref="A1:D49"/>
  <sheetViews>
    <sheetView topLeftCell="A20" workbookViewId="0">
      <selection activeCell="G31" sqref="G31"/>
    </sheetView>
  </sheetViews>
  <sheetFormatPr defaultRowHeight="14.6" x14ac:dyDescent="0.4"/>
  <cols>
    <col min="1" max="1" width="17.3046875" bestFit="1" customWidth="1"/>
  </cols>
  <sheetData>
    <row r="1" spans="1:4" x14ac:dyDescent="0.4">
      <c r="A1" t="s">
        <v>2</v>
      </c>
    </row>
    <row r="4" spans="1:4" x14ac:dyDescent="0.4">
      <c r="A4" s="1">
        <v>44570</v>
      </c>
      <c r="B4" s="2" t="s">
        <v>7</v>
      </c>
      <c r="C4" s="2"/>
      <c r="D4" s="3"/>
    </row>
    <row r="5" spans="1:4" x14ac:dyDescent="0.4">
      <c r="A5" s="3" t="s">
        <v>8</v>
      </c>
      <c r="B5" s="3" t="s">
        <v>9</v>
      </c>
      <c r="C5" s="3" t="s">
        <v>10</v>
      </c>
      <c r="D5" s="3" t="s">
        <v>10</v>
      </c>
    </row>
    <row r="6" spans="1:4" x14ac:dyDescent="0.4">
      <c r="A6" t="s">
        <v>11</v>
      </c>
      <c r="B6">
        <v>65858.962</v>
      </c>
      <c r="C6">
        <v>286654.26699999999</v>
      </c>
      <c r="D6">
        <f t="shared" ref="D6:D19" si="0">(C6/B6)-1</f>
        <v>3.3525476001276786</v>
      </c>
    </row>
    <row r="7" spans="1:4" x14ac:dyDescent="0.4">
      <c r="A7" t="s">
        <v>12</v>
      </c>
      <c r="B7">
        <v>65347.832999999999</v>
      </c>
      <c r="C7">
        <v>173383.70300000001</v>
      </c>
      <c r="D7">
        <f t="shared" si="0"/>
        <v>1.6532433447334056</v>
      </c>
    </row>
    <row r="8" spans="1:4" x14ac:dyDescent="0.4">
      <c r="A8" t="s">
        <v>13</v>
      </c>
      <c r="B8">
        <v>73499.816999999995</v>
      </c>
      <c r="C8">
        <v>311428.26199999999</v>
      </c>
      <c r="D8">
        <f t="shared" si="0"/>
        <v>3.2371297604727367</v>
      </c>
    </row>
    <row r="9" spans="1:4" x14ac:dyDescent="0.4">
      <c r="A9" t="s">
        <v>14</v>
      </c>
      <c r="B9">
        <v>64846.046999999999</v>
      </c>
      <c r="C9">
        <v>195547.94200000001</v>
      </c>
      <c r="D9">
        <f t="shared" si="0"/>
        <v>2.0155722830722436</v>
      </c>
    </row>
    <row r="10" spans="1:4" x14ac:dyDescent="0.4">
      <c r="A10" t="s">
        <v>15</v>
      </c>
      <c r="B10">
        <v>67171.236999999994</v>
      </c>
      <c r="C10">
        <v>162795.19500000001</v>
      </c>
      <c r="D10">
        <f t="shared" si="0"/>
        <v>1.423584889466901</v>
      </c>
    </row>
    <row r="11" spans="1:4" x14ac:dyDescent="0.4">
      <c r="A11" t="s">
        <v>16</v>
      </c>
      <c r="B11">
        <v>62033.474999999999</v>
      </c>
      <c r="C11">
        <v>246380.56599999999</v>
      </c>
      <c r="D11">
        <f t="shared" si="0"/>
        <v>2.9717356798083614</v>
      </c>
    </row>
    <row r="12" spans="1:4" x14ac:dyDescent="0.4">
      <c r="A12" t="s">
        <v>17</v>
      </c>
      <c r="B12">
        <v>56887.538</v>
      </c>
      <c r="C12">
        <v>268423.348</v>
      </c>
      <c r="D12">
        <f t="shared" si="0"/>
        <v>3.7184912097971266</v>
      </c>
    </row>
    <row r="13" spans="1:4" x14ac:dyDescent="0.4">
      <c r="A13" t="s">
        <v>18</v>
      </c>
      <c r="B13">
        <v>62636.864000000001</v>
      </c>
      <c r="C13">
        <v>280740.27399999998</v>
      </c>
      <c r="D13">
        <f t="shared" si="0"/>
        <v>3.4820295281705027</v>
      </c>
    </row>
    <row r="14" spans="1:4" x14ac:dyDescent="0.4">
      <c r="A14" t="s">
        <v>19</v>
      </c>
      <c r="B14">
        <v>80485.116999999998</v>
      </c>
      <c r="C14">
        <v>194314.69200000001</v>
      </c>
      <c r="D14">
        <f t="shared" si="0"/>
        <v>1.4142934649644605</v>
      </c>
    </row>
    <row r="15" spans="1:4" x14ac:dyDescent="0.4">
      <c r="A15" t="s">
        <v>20</v>
      </c>
      <c r="B15">
        <v>81234.876999999993</v>
      </c>
      <c r="C15">
        <v>413369.12199999997</v>
      </c>
      <c r="D15">
        <f t="shared" si="0"/>
        <v>4.0885670941558763</v>
      </c>
    </row>
    <row r="16" spans="1:4" x14ac:dyDescent="0.4">
      <c r="A16" t="s">
        <v>21</v>
      </c>
      <c r="B16">
        <v>68592.120999999999</v>
      </c>
      <c r="C16">
        <v>364577.9</v>
      </c>
      <c r="D16">
        <f t="shared" si="0"/>
        <v>4.3151571154943591</v>
      </c>
    </row>
    <row r="17" spans="1:4" x14ac:dyDescent="0.4">
      <c r="A17" t="s">
        <v>22</v>
      </c>
      <c r="B17">
        <v>48301.502999999997</v>
      </c>
      <c r="C17">
        <v>428532.48800000001</v>
      </c>
      <c r="D17">
        <f t="shared" si="0"/>
        <v>7.8720321601586605</v>
      </c>
    </row>
    <row r="18" spans="1:4" x14ac:dyDescent="0.4">
      <c r="A18" t="s">
        <v>23</v>
      </c>
      <c r="B18">
        <v>66301.187999999995</v>
      </c>
      <c r="C18">
        <v>320864.49099999998</v>
      </c>
      <c r="D18">
        <f t="shared" si="0"/>
        <v>3.8394983661529567</v>
      </c>
    </row>
    <row r="19" spans="1:4" x14ac:dyDescent="0.4">
      <c r="A19" t="s">
        <v>24</v>
      </c>
      <c r="B19">
        <v>67467.481</v>
      </c>
      <c r="C19">
        <v>297354.88900000002</v>
      </c>
      <c r="D19">
        <f t="shared" si="0"/>
        <v>3.4073809277094549</v>
      </c>
    </row>
    <row r="21" spans="1:4" x14ac:dyDescent="0.4">
      <c r="A21" s="1">
        <v>44573</v>
      </c>
      <c r="B21" s="2" t="s">
        <v>7</v>
      </c>
      <c r="C21" s="2"/>
      <c r="D21" s="3"/>
    </row>
    <row r="22" spans="1:4" x14ac:dyDescent="0.4">
      <c r="A22" s="3" t="s">
        <v>8</v>
      </c>
      <c r="B22" s="3" t="s">
        <v>9</v>
      </c>
      <c r="C22" s="3" t="s">
        <v>10</v>
      </c>
      <c r="D22" s="3" t="s">
        <v>10</v>
      </c>
    </row>
    <row r="23" spans="1:4" x14ac:dyDescent="0.4">
      <c r="A23" t="s">
        <v>11</v>
      </c>
      <c r="B23">
        <v>136079.845</v>
      </c>
      <c r="C23">
        <v>173072.277</v>
      </c>
      <c r="D23">
        <f t="shared" ref="D23:D34" si="1">(C23/B23)-1</f>
        <v>0.27184357830507522</v>
      </c>
    </row>
    <row r="24" spans="1:4" x14ac:dyDescent="0.4">
      <c r="A24" t="s">
        <v>13</v>
      </c>
      <c r="B24">
        <v>65480.19</v>
      </c>
      <c r="C24">
        <v>115199.852</v>
      </c>
      <c r="D24">
        <f t="shared" si="1"/>
        <v>0.75930845649653733</v>
      </c>
    </row>
    <row r="25" spans="1:4" x14ac:dyDescent="0.4">
      <c r="A25" t="s">
        <v>14</v>
      </c>
      <c r="B25">
        <v>179720.06899999999</v>
      </c>
      <c r="C25">
        <v>264893.326</v>
      </c>
      <c r="D25">
        <f t="shared" si="1"/>
        <v>0.47392179111616084</v>
      </c>
    </row>
    <row r="26" spans="1:4" x14ac:dyDescent="0.4">
      <c r="A26" t="s">
        <v>15</v>
      </c>
      <c r="B26">
        <v>121746.82</v>
      </c>
      <c r="C26">
        <v>232912.91800000001</v>
      </c>
      <c r="D26">
        <f t="shared" si="1"/>
        <v>0.91309241588404522</v>
      </c>
    </row>
    <row r="27" spans="1:4" x14ac:dyDescent="0.4">
      <c r="A27" t="s">
        <v>16</v>
      </c>
      <c r="B27">
        <v>167207.33300000001</v>
      </c>
      <c r="C27">
        <v>330006.42200000002</v>
      </c>
      <c r="D27">
        <f t="shared" si="1"/>
        <v>0.9736360605667933</v>
      </c>
    </row>
    <row r="28" spans="1:4" x14ac:dyDescent="0.4">
      <c r="A28" t="s">
        <v>17</v>
      </c>
      <c r="B28">
        <v>129608.787</v>
      </c>
      <c r="C28">
        <v>334084.554</v>
      </c>
      <c r="D28">
        <f t="shared" si="1"/>
        <v>1.5776381504133665</v>
      </c>
    </row>
    <row r="29" spans="1:4" x14ac:dyDescent="0.4">
      <c r="A29" t="s">
        <v>19</v>
      </c>
      <c r="B29">
        <v>138206.111</v>
      </c>
      <c r="C29">
        <v>315243.239</v>
      </c>
      <c r="D29">
        <f t="shared" si="1"/>
        <v>1.2809645443246716</v>
      </c>
    </row>
    <row r="30" spans="1:4" x14ac:dyDescent="0.4">
      <c r="A30" t="s">
        <v>25</v>
      </c>
      <c r="B30">
        <v>161872.20499999999</v>
      </c>
      <c r="C30">
        <v>291708.723</v>
      </c>
      <c r="D30">
        <f t="shared" si="1"/>
        <v>0.80209272493693429</v>
      </c>
    </row>
    <row r="31" spans="1:4" x14ac:dyDescent="0.4">
      <c r="A31" t="s">
        <v>21</v>
      </c>
      <c r="B31">
        <v>125250.76</v>
      </c>
      <c r="C31">
        <v>289572.33500000002</v>
      </c>
      <c r="D31">
        <f t="shared" si="1"/>
        <v>1.3119407419164566</v>
      </c>
    </row>
    <row r="32" spans="1:4" x14ac:dyDescent="0.4">
      <c r="A32" t="s">
        <v>22</v>
      </c>
      <c r="B32">
        <v>135341.764</v>
      </c>
      <c r="C32">
        <v>278823.44300000003</v>
      </c>
      <c r="D32">
        <f t="shared" si="1"/>
        <v>1.0601434085047097</v>
      </c>
    </row>
    <row r="33" spans="1:4" x14ac:dyDescent="0.4">
      <c r="A33" t="s">
        <v>23</v>
      </c>
      <c r="B33">
        <v>124294.68</v>
      </c>
      <c r="C33">
        <v>260179.883</v>
      </c>
      <c r="D33">
        <f t="shared" si="1"/>
        <v>1.0932503547215378</v>
      </c>
    </row>
    <row r="34" spans="1:4" x14ac:dyDescent="0.4">
      <c r="A34" t="s">
        <v>24</v>
      </c>
      <c r="B34">
        <v>150588.04699999999</v>
      </c>
      <c r="C34">
        <v>341600.83799999999</v>
      </c>
      <c r="D34">
        <f t="shared" si="1"/>
        <v>1.2684459012872384</v>
      </c>
    </row>
    <row r="36" spans="1:4" x14ac:dyDescent="0.4">
      <c r="A36" s="1">
        <v>44580</v>
      </c>
      <c r="B36" s="2" t="s">
        <v>7</v>
      </c>
      <c r="C36" s="2"/>
      <c r="D36" s="3"/>
    </row>
    <row r="37" spans="1:4" x14ac:dyDescent="0.4">
      <c r="A37" s="3" t="s">
        <v>8</v>
      </c>
      <c r="B37" s="3" t="s">
        <v>9</v>
      </c>
      <c r="C37" s="3" t="s">
        <v>10</v>
      </c>
      <c r="D37" s="3" t="s">
        <v>10</v>
      </c>
    </row>
    <row r="38" spans="1:4" x14ac:dyDescent="0.4">
      <c r="A38" t="s">
        <v>11</v>
      </c>
      <c r="B38">
        <v>109101.728</v>
      </c>
      <c r="C38">
        <v>199408.076</v>
      </c>
      <c r="D38">
        <f t="shared" ref="D38:D49" si="2">(C38/B38)-1</f>
        <v>0.82772610164341298</v>
      </c>
    </row>
    <row r="39" spans="1:4" x14ac:dyDescent="0.4">
      <c r="A39" t="s">
        <v>12</v>
      </c>
      <c r="B39">
        <v>85909.392000000007</v>
      </c>
      <c r="C39">
        <v>252679.171</v>
      </c>
      <c r="D39">
        <f t="shared" si="2"/>
        <v>1.9412287192068591</v>
      </c>
    </row>
    <row r="40" spans="1:4" x14ac:dyDescent="0.4">
      <c r="A40" t="s">
        <v>14</v>
      </c>
      <c r="B40">
        <v>66853.971000000005</v>
      </c>
      <c r="C40">
        <v>154294.804</v>
      </c>
      <c r="D40">
        <f t="shared" si="2"/>
        <v>1.3079377588505547</v>
      </c>
    </row>
    <row r="41" spans="1:4" x14ac:dyDescent="0.4">
      <c r="A41" t="s">
        <v>15</v>
      </c>
      <c r="B41">
        <v>103762.317</v>
      </c>
      <c r="C41">
        <v>204948.35699999999</v>
      </c>
      <c r="D41">
        <f t="shared" si="2"/>
        <v>0.97517136206586441</v>
      </c>
    </row>
    <row r="42" spans="1:4" x14ac:dyDescent="0.4">
      <c r="A42" t="s">
        <v>16</v>
      </c>
      <c r="B42">
        <v>100214.38800000001</v>
      </c>
      <c r="C42">
        <v>182754.533</v>
      </c>
      <c r="D42">
        <f t="shared" si="2"/>
        <v>0.82363567395132908</v>
      </c>
    </row>
    <row r="43" spans="1:4" x14ac:dyDescent="0.4">
      <c r="A43" t="s">
        <v>17</v>
      </c>
      <c r="B43">
        <v>73276.756999999998</v>
      </c>
      <c r="C43">
        <v>197466.33</v>
      </c>
      <c r="D43">
        <f t="shared" si="2"/>
        <v>1.6948017090876442</v>
      </c>
    </row>
    <row r="44" spans="1:4" x14ac:dyDescent="0.4">
      <c r="A44" t="s">
        <v>19</v>
      </c>
      <c r="B44">
        <v>73892.214000000007</v>
      </c>
      <c r="C44">
        <v>158516.193</v>
      </c>
      <c r="D44">
        <f t="shared" si="2"/>
        <v>1.1452353965195843</v>
      </c>
    </row>
    <row r="45" spans="1:4" x14ac:dyDescent="0.4">
      <c r="A45" t="s">
        <v>25</v>
      </c>
      <c r="B45">
        <v>119495.205</v>
      </c>
      <c r="C45">
        <v>210376.524</v>
      </c>
      <c r="D45">
        <f t="shared" si="2"/>
        <v>0.76054364691871945</v>
      </c>
    </row>
    <row r="46" spans="1:4" x14ac:dyDescent="0.4">
      <c r="A46" t="s">
        <v>20</v>
      </c>
      <c r="B46">
        <v>105389.522</v>
      </c>
      <c r="C46">
        <v>366141.26199999999</v>
      </c>
      <c r="D46">
        <f t="shared" si="2"/>
        <v>2.4741713886889061</v>
      </c>
    </row>
    <row r="47" spans="1:4" x14ac:dyDescent="0.4">
      <c r="A47" t="s">
        <v>21</v>
      </c>
      <c r="B47">
        <v>96158.834000000003</v>
      </c>
      <c r="C47">
        <v>298653.538</v>
      </c>
      <c r="D47">
        <f t="shared" si="2"/>
        <v>2.1058356843220456</v>
      </c>
    </row>
    <row r="48" spans="1:4" x14ac:dyDescent="0.4">
      <c r="A48" t="s">
        <v>23</v>
      </c>
      <c r="B48">
        <v>91847.520999999993</v>
      </c>
      <c r="C48">
        <v>283516.64299999998</v>
      </c>
      <c r="D48">
        <f t="shared" si="2"/>
        <v>2.0868186741806563</v>
      </c>
    </row>
    <row r="49" spans="1:4" x14ac:dyDescent="0.4">
      <c r="A49" t="s">
        <v>24</v>
      </c>
      <c r="B49">
        <v>101410.656</v>
      </c>
      <c r="C49">
        <v>328021.076</v>
      </c>
      <c r="D49">
        <f t="shared" si="2"/>
        <v>2.2345819358470571</v>
      </c>
    </row>
  </sheetData>
  <mergeCells count="3">
    <mergeCell ref="B4:C4"/>
    <mergeCell ref="B21:C21"/>
    <mergeCell ref="B36:C3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260F8-E8D9-4B10-B248-7BF4449B802A}">
  <dimension ref="A1:T73"/>
  <sheetViews>
    <sheetView tabSelected="1" workbookViewId="0">
      <selection activeCell="B2" sqref="B2"/>
    </sheetView>
  </sheetViews>
  <sheetFormatPr defaultRowHeight="14.6" x14ac:dyDescent="0.4"/>
  <cols>
    <col min="7" max="7" width="5" customWidth="1"/>
    <col min="14" max="14" width="4" customWidth="1"/>
  </cols>
  <sheetData>
    <row r="1" spans="1:20" x14ac:dyDescent="0.4">
      <c r="A1" t="s">
        <v>1</v>
      </c>
      <c r="B1" t="s">
        <v>0</v>
      </c>
    </row>
    <row r="3" spans="1:20" s="18" customFormat="1" x14ac:dyDescent="0.4">
      <c r="A3" s="18" t="s">
        <v>47</v>
      </c>
      <c r="B3" s="18" t="s">
        <v>192</v>
      </c>
      <c r="C3" s="18" t="s">
        <v>193</v>
      </c>
      <c r="D3" s="18" t="s">
        <v>183</v>
      </c>
      <c r="E3" s="18" t="s">
        <v>184</v>
      </c>
      <c r="F3" s="18" t="s">
        <v>194</v>
      </c>
      <c r="H3" s="18" t="s">
        <v>195</v>
      </c>
      <c r="I3" s="18" t="s">
        <v>192</v>
      </c>
      <c r="J3" s="18" t="s">
        <v>193</v>
      </c>
      <c r="K3" s="18" t="s">
        <v>183</v>
      </c>
      <c r="L3" s="18" t="s">
        <v>184</v>
      </c>
      <c r="M3" s="18" t="s">
        <v>194</v>
      </c>
      <c r="O3" s="18" t="s">
        <v>196</v>
      </c>
      <c r="P3" s="18" t="s">
        <v>192</v>
      </c>
      <c r="Q3" s="18" t="s">
        <v>193</v>
      </c>
      <c r="R3" s="18" t="s">
        <v>183</v>
      </c>
      <c r="S3" s="18" t="s">
        <v>184</v>
      </c>
      <c r="T3" s="18" t="s">
        <v>194</v>
      </c>
    </row>
    <row r="4" spans="1:20" s="18" customFormat="1" x14ac:dyDescent="0.4">
      <c r="A4" s="18">
        <v>2</v>
      </c>
      <c r="B4" s="15">
        <v>1.2330000000000001E-6</v>
      </c>
      <c r="C4" s="18">
        <f>B4*10^9</f>
        <v>1233</v>
      </c>
      <c r="D4" s="15">
        <v>7.4849999999999995E-10</v>
      </c>
      <c r="E4" s="19">
        <f>D4*10^12</f>
        <v>748.5</v>
      </c>
      <c r="F4" s="19">
        <f>B4/D4/1000</f>
        <v>1.647294589178357</v>
      </c>
      <c r="H4" s="18">
        <v>1</v>
      </c>
      <c r="I4" s="15">
        <v>6.4629999999999996E-7</v>
      </c>
      <c r="J4" s="18">
        <f>I4*10^9</f>
        <v>646.29999999999995</v>
      </c>
      <c r="K4" s="15">
        <v>2.2079999999999998E-9</v>
      </c>
      <c r="L4" s="19">
        <f>K4*10^12</f>
        <v>2208</v>
      </c>
      <c r="M4" s="19">
        <f>I4/K4/1000</f>
        <v>0.29270833333333329</v>
      </c>
      <c r="O4" s="18">
        <v>2</v>
      </c>
      <c r="P4" s="15">
        <v>1.004E-6</v>
      </c>
      <c r="Q4" s="18">
        <f>P4*10^9</f>
        <v>1004</v>
      </c>
      <c r="R4" s="15">
        <v>2.76E-9</v>
      </c>
      <c r="S4" s="19">
        <f>R4*10^12</f>
        <v>2760</v>
      </c>
      <c r="T4" s="19">
        <f>P4/R4/1000</f>
        <v>0.36376811594202901</v>
      </c>
    </row>
    <row r="5" spans="1:20" s="18" customFormat="1" x14ac:dyDescent="0.4">
      <c r="A5" s="18">
        <v>3</v>
      </c>
      <c r="B5" s="15">
        <v>3.3879999999999999E-7</v>
      </c>
      <c r="C5" s="18">
        <f>B5*10^9</f>
        <v>338.8</v>
      </c>
      <c r="D5" s="15">
        <v>7.3749999999999999E-10</v>
      </c>
      <c r="E5" s="19">
        <f>D5*10^12</f>
        <v>737.5</v>
      </c>
      <c r="F5" s="19">
        <f>B5/D5/1000</f>
        <v>0.45938983050847459</v>
      </c>
      <c r="H5" s="18">
        <v>2</v>
      </c>
      <c r="I5" s="15">
        <v>7.6789999999999999E-7</v>
      </c>
      <c r="J5" s="18">
        <f t="shared" ref="J5:J7" si="0">I5*10^9</f>
        <v>767.9</v>
      </c>
      <c r="K5" s="15">
        <v>1.757E-9</v>
      </c>
      <c r="L5" s="19">
        <f t="shared" ref="L5:L7" si="1">K5*10^12</f>
        <v>1757</v>
      </c>
      <c r="M5" s="19">
        <f t="shared" ref="M5:M7" si="2">I5/K5/1000</f>
        <v>0.43705179282868523</v>
      </c>
      <c r="O5" s="18">
        <v>3</v>
      </c>
      <c r="P5" s="15">
        <v>1.423E-6</v>
      </c>
      <c r="Q5" s="18">
        <f>P5*10^9</f>
        <v>1423</v>
      </c>
      <c r="R5" s="15">
        <v>5.825E-9</v>
      </c>
      <c r="S5" s="19">
        <f>R5*10^12</f>
        <v>5825</v>
      </c>
      <c r="T5" s="19">
        <f>P5/R5/1000</f>
        <v>0.24429184549356223</v>
      </c>
    </row>
    <row r="6" spans="1:20" s="18" customFormat="1" x14ac:dyDescent="0.4">
      <c r="A6" s="18">
        <v>6</v>
      </c>
      <c r="B6" s="15">
        <v>5.7039999999999997E-7</v>
      </c>
      <c r="C6" s="18">
        <f>B6*10^9</f>
        <v>570.4</v>
      </c>
      <c r="D6" s="15">
        <v>1.4639999999999999E-9</v>
      </c>
      <c r="E6" s="19">
        <f>D6*10^12</f>
        <v>1464</v>
      </c>
      <c r="F6" s="19">
        <f>B6/D6/1000</f>
        <v>0.38961748633879784</v>
      </c>
      <c r="H6" s="18">
        <v>3</v>
      </c>
      <c r="I6" s="15">
        <v>4.2689999999999999E-7</v>
      </c>
      <c r="J6" s="18">
        <f t="shared" si="0"/>
        <v>426.9</v>
      </c>
      <c r="K6" s="15">
        <v>1.1269999999999999E-9</v>
      </c>
      <c r="L6" s="19">
        <f t="shared" si="1"/>
        <v>1127</v>
      </c>
      <c r="M6" s="19">
        <f t="shared" si="2"/>
        <v>0.37879325643300804</v>
      </c>
      <c r="O6" s="18">
        <v>5</v>
      </c>
      <c r="P6" s="15">
        <v>5.3290000000000001E-7</v>
      </c>
      <c r="Q6" s="18">
        <f>P6*10^9</f>
        <v>532.9</v>
      </c>
      <c r="R6" s="15">
        <v>1.8119999999999999E-9</v>
      </c>
      <c r="S6" s="19">
        <f>R6*10^12</f>
        <v>1812</v>
      </c>
      <c r="T6" s="19">
        <f>P6/R6/1000</f>
        <v>0.29409492273730686</v>
      </c>
    </row>
    <row r="7" spans="1:20" s="18" customFormat="1" x14ac:dyDescent="0.4">
      <c r="A7" s="18">
        <v>7</v>
      </c>
      <c r="B7" s="15">
        <v>2.9040000000000001E-7</v>
      </c>
      <c r="C7" s="18">
        <f>B7*10^9</f>
        <v>290.40000000000003</v>
      </c>
      <c r="D7" s="15">
        <v>1.3729999999999999E-9</v>
      </c>
      <c r="E7" s="19">
        <f>D7*10^12</f>
        <v>1373</v>
      </c>
      <c r="F7" s="19">
        <f>B7/D7/1000</f>
        <v>0.21150764748725423</v>
      </c>
      <c r="H7" s="18">
        <v>4</v>
      </c>
      <c r="I7" s="15">
        <v>4.1969999999999998E-7</v>
      </c>
      <c r="J7" s="18">
        <f t="shared" si="0"/>
        <v>419.7</v>
      </c>
      <c r="K7" s="15">
        <v>1.3290000000000001E-9</v>
      </c>
      <c r="L7" s="19">
        <f t="shared" si="1"/>
        <v>1329</v>
      </c>
      <c r="M7" s="19">
        <f t="shared" si="2"/>
        <v>0.31580135440180584</v>
      </c>
      <c r="O7" s="18">
        <v>6</v>
      </c>
      <c r="P7" s="15">
        <v>8.5059999999999995E-8</v>
      </c>
      <c r="Q7" s="18">
        <f>P7*10^9</f>
        <v>85.06</v>
      </c>
      <c r="R7" s="15">
        <v>1.0210000000000001E-9</v>
      </c>
      <c r="S7" s="19">
        <f>R7*10^12</f>
        <v>1021.0000000000001</v>
      </c>
      <c r="T7" s="19">
        <f>P7/R7/1000</f>
        <v>8.3310479921645433E-2</v>
      </c>
    </row>
    <row r="8" spans="1:20" s="18" customFormat="1" x14ac:dyDescent="0.4">
      <c r="A8" s="18">
        <v>8</v>
      </c>
      <c r="B8" s="15">
        <v>4.6059999999999998E-7</v>
      </c>
      <c r="C8" s="18">
        <f>B8*10^9</f>
        <v>460.59999999999997</v>
      </c>
      <c r="D8" s="15">
        <v>9.5060000000000001E-10</v>
      </c>
      <c r="E8" s="19">
        <f>D8*10^12</f>
        <v>950.6</v>
      </c>
      <c r="F8" s="19">
        <f>B8/D8/1000</f>
        <v>0.48453608247422675</v>
      </c>
      <c r="H8" s="18">
        <v>6</v>
      </c>
      <c r="I8" s="15">
        <v>1.5149999999999999E-6</v>
      </c>
      <c r="J8" s="18">
        <f>I8*10^9</f>
        <v>1515</v>
      </c>
      <c r="K8" s="15">
        <v>2.7259999999999999E-9</v>
      </c>
      <c r="L8" s="19">
        <f>K8*10^12</f>
        <v>2726</v>
      </c>
      <c r="M8" s="19">
        <f>I8/K8/1000</f>
        <v>0.55575935436537049</v>
      </c>
      <c r="O8" s="18">
        <v>7</v>
      </c>
      <c r="P8" s="15">
        <v>1.331E-6</v>
      </c>
      <c r="Q8" s="18">
        <f>P8*10^9</f>
        <v>1331</v>
      </c>
      <c r="R8" s="15">
        <v>2.4100000000000002E-9</v>
      </c>
      <c r="S8" s="19">
        <f>R8*10^12</f>
        <v>2410</v>
      </c>
      <c r="T8" s="19">
        <f>P8/R8/1000</f>
        <v>0.55228215767634858</v>
      </c>
    </row>
    <row r="9" spans="1:20" s="18" customFormat="1" x14ac:dyDescent="0.4">
      <c r="A9" s="18">
        <v>11</v>
      </c>
      <c r="B9" s="15">
        <v>9.188E-7</v>
      </c>
      <c r="C9" s="18">
        <f>B9*10^9</f>
        <v>918.8</v>
      </c>
      <c r="D9" s="15">
        <v>1.6910000000000001E-9</v>
      </c>
      <c r="E9" s="19">
        <f>D9*10^12</f>
        <v>1691</v>
      </c>
      <c r="F9" s="19">
        <f>B9/D9/1000</f>
        <v>0.54334713187463035</v>
      </c>
      <c r="H9" s="18">
        <v>7</v>
      </c>
      <c r="I9" s="15">
        <v>2.756E-6</v>
      </c>
      <c r="J9" s="18">
        <f>I9*10^9</f>
        <v>2756</v>
      </c>
      <c r="K9" s="15">
        <v>6.3659999999999997E-9</v>
      </c>
      <c r="L9" s="19">
        <f>K9*10^12</f>
        <v>6366</v>
      </c>
      <c r="M9" s="19">
        <f>I9/K9/1000</f>
        <v>0.4329249136035187</v>
      </c>
      <c r="O9" s="18">
        <v>8</v>
      </c>
      <c r="P9" s="15">
        <v>1.2470000000000001E-6</v>
      </c>
      <c r="Q9" s="18">
        <f>P9*10^9</f>
        <v>1247</v>
      </c>
      <c r="R9" s="15">
        <v>2.4290000000000002E-9</v>
      </c>
      <c r="S9" s="19">
        <f>R9*10^12</f>
        <v>2429</v>
      </c>
      <c r="T9" s="19">
        <f>P9/R9/1000</f>
        <v>0.51337999176615889</v>
      </c>
    </row>
    <row r="10" spans="1:20" s="18" customFormat="1" x14ac:dyDescent="0.4">
      <c r="A10" s="18">
        <v>12</v>
      </c>
      <c r="B10" s="15">
        <v>7.6489999999999997E-7</v>
      </c>
      <c r="C10" s="18">
        <f>B10*10^9</f>
        <v>764.9</v>
      </c>
      <c r="D10" s="15">
        <v>2.0460000000000002E-9</v>
      </c>
      <c r="E10" s="19">
        <f>D10*10^12</f>
        <v>2046.0000000000002</v>
      </c>
      <c r="F10" s="19">
        <f>B10/D10/1000</f>
        <v>0.37385141739980449</v>
      </c>
      <c r="H10" s="18">
        <v>8</v>
      </c>
      <c r="I10" s="15">
        <v>1.2929999999999999E-6</v>
      </c>
      <c r="J10" s="18">
        <f>I10*10^9</f>
        <v>1293</v>
      </c>
      <c r="K10" s="15">
        <v>1.9559999999999999E-9</v>
      </c>
      <c r="L10" s="19">
        <f>K10*10^12</f>
        <v>1955.9999999999998</v>
      </c>
      <c r="M10" s="19">
        <f>I10/K10/1000</f>
        <v>0.66104294478527603</v>
      </c>
      <c r="O10" s="18">
        <v>9</v>
      </c>
      <c r="P10" s="15">
        <v>6.2829999999999998E-7</v>
      </c>
      <c r="Q10" s="18">
        <f>P10*10^9</f>
        <v>628.29999999999995</v>
      </c>
      <c r="R10" s="15">
        <v>1.8090000000000001E-9</v>
      </c>
      <c r="S10" s="19">
        <f>R10*10^12</f>
        <v>1809</v>
      </c>
      <c r="T10" s="19">
        <f>P10/R10/1000</f>
        <v>0.34731896075179658</v>
      </c>
    </row>
    <row r="11" spans="1:20" s="18" customFormat="1" x14ac:dyDescent="0.4">
      <c r="A11" s="18">
        <v>13</v>
      </c>
      <c r="B11" s="15">
        <v>5.4560000000000002E-7</v>
      </c>
      <c r="C11" s="18">
        <f>B11*10^9</f>
        <v>545.6</v>
      </c>
      <c r="D11" s="15">
        <v>1.645E-9</v>
      </c>
      <c r="E11" s="19">
        <f>D11*10^12</f>
        <v>1645</v>
      </c>
      <c r="F11" s="19">
        <f>B11/D11/1000</f>
        <v>0.33167173252279636</v>
      </c>
      <c r="H11" s="18">
        <v>9</v>
      </c>
      <c r="I11" s="15">
        <v>4.2059999999999999E-7</v>
      </c>
      <c r="J11" s="18">
        <f>I11*10^9</f>
        <v>420.6</v>
      </c>
      <c r="K11" s="15">
        <v>1.5900000000000001E-9</v>
      </c>
      <c r="L11" s="19">
        <f>K11*10^12</f>
        <v>1590</v>
      </c>
      <c r="M11" s="19">
        <f>I11/K11/1000</f>
        <v>0.26452830188679238</v>
      </c>
      <c r="O11" s="18">
        <v>10</v>
      </c>
      <c r="P11" s="15">
        <v>1.226E-6</v>
      </c>
      <c r="Q11" s="18">
        <f>P11*10^9</f>
        <v>1226</v>
      </c>
      <c r="R11" s="15">
        <v>1.771E-9</v>
      </c>
      <c r="S11" s="19">
        <f>R11*10^12</f>
        <v>1771</v>
      </c>
      <c r="T11" s="19">
        <f>P11/R11/1000</f>
        <v>0.69226425748164877</v>
      </c>
    </row>
    <row r="12" spans="1:20" s="18" customFormat="1" x14ac:dyDescent="0.4">
      <c r="A12" s="18">
        <v>14</v>
      </c>
      <c r="B12" s="15">
        <v>1.302E-6</v>
      </c>
      <c r="C12" s="18">
        <f>B12*10^9</f>
        <v>1302</v>
      </c>
      <c r="D12" s="15">
        <v>1.5259999999999999E-9</v>
      </c>
      <c r="E12" s="19">
        <f>D12*10^12</f>
        <v>1526</v>
      </c>
      <c r="F12" s="19">
        <f>B12/D12/1000</f>
        <v>0.85321100917431192</v>
      </c>
      <c r="H12" s="18">
        <v>10</v>
      </c>
      <c r="I12" s="15">
        <v>5.6840000000000001E-6</v>
      </c>
      <c r="J12" s="18">
        <f>I12*10^9</f>
        <v>5684</v>
      </c>
      <c r="K12" s="15">
        <v>9.0750000000000002E-9</v>
      </c>
      <c r="L12" s="19">
        <f>K12*10^12</f>
        <v>9075</v>
      </c>
      <c r="M12" s="19">
        <f>I12/K12/1000</f>
        <v>0.62633608815427</v>
      </c>
      <c r="O12" s="18">
        <v>11</v>
      </c>
      <c r="P12" s="15">
        <v>5.9100000000000004E-7</v>
      </c>
      <c r="Q12" s="18">
        <f>P12*10^9</f>
        <v>591</v>
      </c>
      <c r="R12" s="15">
        <v>3.0140000000000001E-9</v>
      </c>
      <c r="S12" s="19">
        <f>R12*10^12</f>
        <v>3014</v>
      </c>
      <c r="T12" s="19">
        <f>P12/R12/1000</f>
        <v>0.19608493696084939</v>
      </c>
    </row>
    <row r="13" spans="1:20" s="18" customFormat="1" x14ac:dyDescent="0.4">
      <c r="A13" s="18">
        <v>15</v>
      </c>
      <c r="B13" s="15">
        <v>7.5229999999999998E-7</v>
      </c>
      <c r="C13" s="18">
        <f>B13*10^9</f>
        <v>752.3</v>
      </c>
      <c r="D13" s="15">
        <v>1.881E-9</v>
      </c>
      <c r="E13" s="19">
        <f>D13*10^12</f>
        <v>1881</v>
      </c>
      <c r="F13" s="19">
        <f>B13/D13/1000</f>
        <v>0.39994683678894205</v>
      </c>
      <c r="H13" s="18">
        <v>11</v>
      </c>
      <c r="I13" s="15">
        <v>1.5239999999999999E-6</v>
      </c>
      <c r="J13" s="18">
        <f>I13*10^9</f>
        <v>1524</v>
      </c>
      <c r="K13" s="15">
        <v>2.3279999999999998E-9</v>
      </c>
      <c r="L13" s="19">
        <f>K13*10^12</f>
        <v>2328</v>
      </c>
      <c r="M13" s="19">
        <f>I13/K13/1000</f>
        <v>0.65463917525773196</v>
      </c>
      <c r="O13" s="18">
        <v>12</v>
      </c>
      <c r="P13" s="15">
        <v>9.3500000000000003E-6</v>
      </c>
      <c r="Q13" s="18">
        <f>P13*10^9</f>
        <v>9350</v>
      </c>
      <c r="R13" s="15">
        <v>4.6450000000000004E-9</v>
      </c>
      <c r="S13" s="19">
        <f>R13*10^12</f>
        <v>4645</v>
      </c>
      <c r="T13" s="19">
        <f>P13/R13/1000</f>
        <v>2.0129171151776104</v>
      </c>
    </row>
    <row r="14" spans="1:20" s="18" customFormat="1" x14ac:dyDescent="0.4">
      <c r="A14" s="18">
        <v>16</v>
      </c>
      <c r="B14" s="15">
        <v>1.2440000000000001E-6</v>
      </c>
      <c r="C14" s="18">
        <f>B14*10^9</f>
        <v>1244</v>
      </c>
      <c r="D14" s="15">
        <v>2.4020000000000002E-9</v>
      </c>
      <c r="E14" s="19">
        <f>D14*10^12</f>
        <v>2402</v>
      </c>
      <c r="F14" s="19">
        <f>B14/D14/1000</f>
        <v>0.51790174854288096</v>
      </c>
      <c r="H14" s="18">
        <v>12</v>
      </c>
      <c r="I14" s="15">
        <v>9.9149999999999995E-7</v>
      </c>
      <c r="J14" s="18">
        <f>I14*10^9</f>
        <v>991.5</v>
      </c>
      <c r="K14" s="15">
        <v>2.613E-9</v>
      </c>
      <c r="L14" s="19">
        <f>K14*10^12</f>
        <v>2613</v>
      </c>
      <c r="M14" s="19">
        <f>I14/K14/1000</f>
        <v>0.37944890929965558</v>
      </c>
      <c r="O14" s="18">
        <v>13</v>
      </c>
      <c r="P14" s="15">
        <v>9.9600000000000008E-7</v>
      </c>
      <c r="Q14" s="18">
        <f>P14*10^9</f>
        <v>996.00000000000011</v>
      </c>
      <c r="R14" s="15">
        <v>1.815E-9</v>
      </c>
      <c r="S14" s="19">
        <f>R14*10^12</f>
        <v>1815</v>
      </c>
      <c r="T14" s="19">
        <f>P14/R14/1000</f>
        <v>0.54876033057851248</v>
      </c>
    </row>
    <row r="15" spans="1:20" s="18" customFormat="1" x14ac:dyDescent="0.4">
      <c r="A15" s="18">
        <v>18</v>
      </c>
      <c r="B15" s="15">
        <v>1.057E-6</v>
      </c>
      <c r="C15" s="18">
        <f>B15*10^9</f>
        <v>1057</v>
      </c>
      <c r="D15" s="15">
        <v>8.3850000000000005E-10</v>
      </c>
      <c r="E15" s="19">
        <f>D15*10^12</f>
        <v>838.5</v>
      </c>
      <c r="F15" s="19">
        <f>B15/D15/1000</f>
        <v>1.2605843768634466</v>
      </c>
      <c r="H15" s="18">
        <v>13</v>
      </c>
      <c r="I15" s="15">
        <v>2.4839999999999998E-6</v>
      </c>
      <c r="J15" s="18">
        <f>I15*10^9</f>
        <v>2484</v>
      </c>
      <c r="K15" s="15">
        <v>1.173E-9</v>
      </c>
      <c r="L15" s="19">
        <f>K15*10^12</f>
        <v>1173</v>
      </c>
      <c r="M15" s="19">
        <f>I15/K15/1000</f>
        <v>2.1176470588235294</v>
      </c>
      <c r="O15" s="18">
        <v>14</v>
      </c>
      <c r="P15" s="15">
        <v>8.583E-7</v>
      </c>
      <c r="Q15" s="18">
        <f>P15*10^9</f>
        <v>858.3</v>
      </c>
      <c r="R15" s="15">
        <v>2.4439999999999998E-9</v>
      </c>
      <c r="S15" s="19">
        <f>R15*10^12</f>
        <v>2444</v>
      </c>
      <c r="T15" s="19">
        <f>P15/R15/1000</f>
        <v>0.35118657937806874</v>
      </c>
    </row>
    <row r="16" spans="1:20" s="18" customFormat="1" x14ac:dyDescent="0.4">
      <c r="A16" s="18">
        <v>19</v>
      </c>
      <c r="B16" s="15">
        <v>1.0159999999999999E-5</v>
      </c>
      <c r="C16" s="18">
        <f>B16*10^9</f>
        <v>10160</v>
      </c>
      <c r="D16" s="15">
        <v>3.0260000000000001E-9</v>
      </c>
      <c r="E16" s="19">
        <f>D16*10^12</f>
        <v>3026</v>
      </c>
      <c r="F16" s="19">
        <f>B16/D16/1000</f>
        <v>3.357567746199603</v>
      </c>
      <c r="H16" s="18">
        <v>15</v>
      </c>
      <c r="I16" s="15">
        <v>1.7799999999999999E-6</v>
      </c>
      <c r="J16" s="18">
        <f>I16*10^9</f>
        <v>1780</v>
      </c>
      <c r="K16" s="15">
        <v>3.4940000000000001E-9</v>
      </c>
      <c r="L16" s="19">
        <f>K16*10^12</f>
        <v>3494</v>
      </c>
      <c r="M16" s="19">
        <f>I16/K16/1000</f>
        <v>0.5094447624499141</v>
      </c>
      <c r="O16" s="18">
        <v>15</v>
      </c>
      <c r="P16" s="15">
        <v>1.2979999999999999E-6</v>
      </c>
      <c r="Q16" s="18">
        <f>P16*10^9</f>
        <v>1298</v>
      </c>
      <c r="R16" s="15">
        <v>3.4119999999999998E-9</v>
      </c>
      <c r="S16" s="19">
        <f>R16*10^12</f>
        <v>3412</v>
      </c>
      <c r="T16" s="19">
        <f>P16/R16/1000</f>
        <v>0.38042203985932005</v>
      </c>
    </row>
    <row r="17" spans="1:20" s="18" customFormat="1" x14ac:dyDescent="0.4">
      <c r="A17" s="18">
        <v>20</v>
      </c>
      <c r="B17" s="15">
        <v>1.3239999999999999E-6</v>
      </c>
      <c r="C17" s="18">
        <f>B17*10^9</f>
        <v>1324</v>
      </c>
      <c r="D17" s="15">
        <v>2.245E-9</v>
      </c>
      <c r="E17" s="19">
        <f>D17*10^12</f>
        <v>2245</v>
      </c>
      <c r="F17" s="19">
        <f>B17/D17/1000</f>
        <v>0.58975501113585749</v>
      </c>
      <c r="H17" s="18">
        <v>16</v>
      </c>
      <c r="I17" s="15">
        <v>1.9929999999999998E-6</v>
      </c>
      <c r="J17" s="18">
        <f>I17*10^9</f>
        <v>1992.9999999999998</v>
      </c>
      <c r="K17" s="15">
        <v>3.1420000000000001E-9</v>
      </c>
      <c r="L17" s="19">
        <f>K17*10^12</f>
        <v>3142</v>
      </c>
      <c r="M17" s="19">
        <f>I17/K17/1000</f>
        <v>0.63430935709739011</v>
      </c>
      <c r="O17" s="18">
        <v>16</v>
      </c>
      <c r="P17" s="15">
        <v>1.333E-6</v>
      </c>
      <c r="Q17" s="18">
        <f>P17*10^9</f>
        <v>1333</v>
      </c>
      <c r="R17" s="15">
        <v>3.3780000000000001E-9</v>
      </c>
      <c r="S17" s="19">
        <f>R17*10^12</f>
        <v>3378</v>
      </c>
      <c r="T17" s="19">
        <f>P17/R17/1000</f>
        <v>0.39461219656601537</v>
      </c>
    </row>
    <row r="18" spans="1:20" s="18" customFormat="1" x14ac:dyDescent="0.4">
      <c r="A18" s="18">
        <v>22</v>
      </c>
      <c r="B18" s="15">
        <v>1.5459999999999999E-7</v>
      </c>
      <c r="C18" s="18">
        <f>B18*10^9</f>
        <v>154.6</v>
      </c>
      <c r="D18" s="15">
        <v>7.1540000000000003E-10</v>
      </c>
      <c r="E18" s="19">
        <f>D18*10^12</f>
        <v>715.4</v>
      </c>
      <c r="F18" s="19">
        <f>B18/D18/1000</f>
        <v>0.21610287950796755</v>
      </c>
      <c r="H18" s="18">
        <v>17</v>
      </c>
      <c r="I18" s="15">
        <v>1.635E-6</v>
      </c>
      <c r="J18" s="18">
        <f>I18*10^9</f>
        <v>1635</v>
      </c>
      <c r="K18" s="15">
        <v>3.9719999999999999E-9</v>
      </c>
      <c r="L18" s="19">
        <f>K18*10^12</f>
        <v>3972</v>
      </c>
      <c r="M18" s="19">
        <f>I18/K18/1000</f>
        <v>0.41163141993957703</v>
      </c>
      <c r="O18" s="18">
        <v>17</v>
      </c>
      <c r="P18" s="15">
        <v>1.0300000000000001E-6</v>
      </c>
      <c r="Q18" s="18">
        <f>P18*10^9</f>
        <v>1030</v>
      </c>
      <c r="R18" s="15">
        <v>3.2120000000000001E-9</v>
      </c>
      <c r="S18" s="19">
        <f>R18*10^12</f>
        <v>3212</v>
      </c>
      <c r="T18" s="19">
        <f>P18/R18/1000</f>
        <v>0.32067247820672479</v>
      </c>
    </row>
    <row r="19" spans="1:20" s="18" customFormat="1" x14ac:dyDescent="0.4">
      <c r="A19" s="22"/>
      <c r="B19" s="22"/>
      <c r="C19" s="22"/>
      <c r="D19" s="22"/>
      <c r="E19" s="22"/>
      <c r="F19" s="22"/>
      <c r="G19" s="22"/>
      <c r="H19" s="18">
        <v>18</v>
      </c>
      <c r="I19" s="15">
        <v>8.2959999999999996E-7</v>
      </c>
      <c r="J19" s="18">
        <f>I19*10^9</f>
        <v>829.59999999999991</v>
      </c>
      <c r="K19" s="15">
        <v>1.873E-9</v>
      </c>
      <c r="L19" s="19">
        <f>K19*10^12</f>
        <v>1873</v>
      </c>
      <c r="M19" s="19">
        <f>I19/K19/1000</f>
        <v>0.44292578750667377</v>
      </c>
      <c r="O19" s="18">
        <v>18</v>
      </c>
      <c r="P19" s="15">
        <v>9.4610000000000003E-7</v>
      </c>
      <c r="Q19" s="18">
        <f>P19*10^9</f>
        <v>946.1</v>
      </c>
      <c r="R19" s="15">
        <v>2.876E-9</v>
      </c>
      <c r="S19" s="19">
        <f>R19*10^12</f>
        <v>2876</v>
      </c>
      <c r="T19" s="19">
        <f>P19/R19/1000</f>
        <v>0.32896383866481227</v>
      </c>
    </row>
    <row r="20" spans="1:20" s="18" customFormat="1" x14ac:dyDescent="0.4">
      <c r="A20" s="22"/>
      <c r="B20" s="23"/>
      <c r="C20" s="22"/>
      <c r="D20" s="23"/>
      <c r="E20" s="24"/>
      <c r="F20" s="24"/>
      <c r="G20" s="22"/>
      <c r="H20" s="18">
        <v>19</v>
      </c>
      <c r="I20" s="15">
        <v>1.331E-6</v>
      </c>
      <c r="J20" s="18">
        <f>I20*10^9</f>
        <v>1331</v>
      </c>
      <c r="K20" s="15">
        <v>1.459E-9</v>
      </c>
      <c r="L20" s="19">
        <f>K20*10^12</f>
        <v>1459</v>
      </c>
      <c r="M20" s="19">
        <f>I20/K20/1000</f>
        <v>0.91226867717614812</v>
      </c>
      <c r="O20" s="18">
        <v>20</v>
      </c>
      <c r="P20" s="15">
        <v>3.0879999999999999E-6</v>
      </c>
      <c r="Q20" s="18">
        <f>P20*10^9</f>
        <v>3088</v>
      </c>
      <c r="R20" s="15">
        <v>2.442E-9</v>
      </c>
      <c r="S20" s="19">
        <f>R20*10^12</f>
        <v>2442</v>
      </c>
      <c r="T20" s="19">
        <f>P20/R20/1000</f>
        <v>1.2645372645372646</v>
      </c>
    </row>
    <row r="21" spans="1:20" s="18" customFormat="1" x14ac:dyDescent="0.4">
      <c r="A21" s="22"/>
      <c r="B21" s="22"/>
      <c r="C21" s="22"/>
      <c r="D21" s="22"/>
      <c r="E21" s="22"/>
      <c r="F21" s="22"/>
      <c r="G21" s="22"/>
      <c r="H21" s="18">
        <v>20</v>
      </c>
      <c r="I21" s="15">
        <v>6.9160000000000004E-6</v>
      </c>
      <c r="J21" s="18">
        <f>I21*10^9</f>
        <v>6916</v>
      </c>
      <c r="K21" s="15">
        <v>4.4400000000000004E-9</v>
      </c>
      <c r="L21" s="19">
        <f>K21*10^12</f>
        <v>4440</v>
      </c>
      <c r="M21" s="19">
        <f>I21/K21/1000</f>
        <v>1.5576576576576577</v>
      </c>
      <c r="O21" s="18">
        <v>21</v>
      </c>
      <c r="P21" s="15">
        <v>1.578E-6</v>
      </c>
      <c r="Q21" s="18">
        <f>P21*10^9</f>
        <v>1578</v>
      </c>
      <c r="R21" s="15">
        <v>3.2719999999999999E-9</v>
      </c>
      <c r="S21" s="19">
        <f>R21*10^12</f>
        <v>3272</v>
      </c>
      <c r="T21" s="19">
        <f>P21/R21/1000</f>
        <v>0.48227383863080686</v>
      </c>
    </row>
    <row r="22" spans="1:20" s="18" customFormat="1" x14ac:dyDescent="0.4">
      <c r="A22" s="22"/>
      <c r="B22" s="22"/>
      <c r="C22" s="22"/>
      <c r="D22" s="22"/>
      <c r="E22" s="22"/>
      <c r="F22" s="22"/>
      <c r="G22" s="22"/>
      <c r="H22" s="18">
        <v>21</v>
      </c>
      <c r="I22" s="15">
        <v>5.1279999999999999E-6</v>
      </c>
      <c r="J22" s="18">
        <f>I22*10^9</f>
        <v>5128</v>
      </c>
      <c r="K22" s="15">
        <v>4.5470000000000001E-9</v>
      </c>
      <c r="L22" s="19">
        <f>K22*10^12</f>
        <v>4547</v>
      </c>
      <c r="M22" s="19">
        <f>I22/K22/1000</f>
        <v>1.1277765559709698</v>
      </c>
      <c r="O22" s="18">
        <v>22</v>
      </c>
      <c r="P22" s="15">
        <v>8.935E-6</v>
      </c>
      <c r="Q22" s="18">
        <f>P22*10^9</f>
        <v>8935</v>
      </c>
      <c r="R22" s="15">
        <v>3.6960000000000001E-9</v>
      </c>
      <c r="S22" s="19">
        <f>R22*10^12</f>
        <v>3696</v>
      </c>
      <c r="T22" s="19">
        <f>P22/R22/1000</f>
        <v>2.4174783549783552</v>
      </c>
    </row>
    <row r="23" spans="1:20" s="18" customFormat="1" x14ac:dyDescent="0.4">
      <c r="A23" s="22"/>
      <c r="B23" s="22"/>
      <c r="C23" s="22"/>
      <c r="D23" s="22"/>
      <c r="E23" s="22"/>
      <c r="F23" s="22"/>
      <c r="G23" s="22"/>
      <c r="H23" s="18">
        <v>23</v>
      </c>
      <c r="I23" s="15">
        <v>1.066E-6</v>
      </c>
      <c r="J23" s="18">
        <f>I23*10^9</f>
        <v>1066</v>
      </c>
      <c r="K23" s="15">
        <v>1.5549999999999999E-9</v>
      </c>
      <c r="L23" s="19">
        <f>K23*10^12</f>
        <v>1555</v>
      </c>
      <c r="M23" s="19">
        <f>I23/K23/1000</f>
        <v>0.68553054662379431</v>
      </c>
      <c r="O23" s="18">
        <v>23</v>
      </c>
      <c r="P23" s="15">
        <v>5.074E-6</v>
      </c>
      <c r="Q23" s="18">
        <f>P23*10^9</f>
        <v>5074</v>
      </c>
      <c r="R23" s="15">
        <v>3.5400000000000002E-9</v>
      </c>
      <c r="S23" s="19">
        <f>R23*10^12</f>
        <v>3540</v>
      </c>
      <c r="T23" s="19">
        <f>P23/R23/1000</f>
        <v>1.4333333333333333</v>
      </c>
    </row>
    <row r="24" spans="1:20" s="18" customFormat="1" x14ac:dyDescent="0.4">
      <c r="A24" s="22"/>
      <c r="B24" s="23"/>
      <c r="C24" s="22"/>
      <c r="D24" s="23"/>
      <c r="E24" s="24"/>
      <c r="F24" s="24"/>
      <c r="G24" s="22"/>
      <c r="H24" s="18">
        <v>24</v>
      </c>
      <c r="I24" s="15">
        <v>9.1210000000000002E-7</v>
      </c>
      <c r="J24" s="18">
        <f>I24*10^9</f>
        <v>912.1</v>
      </c>
      <c r="K24" s="15">
        <v>1.2690000000000001E-9</v>
      </c>
      <c r="L24" s="19">
        <f>K24*10^12</f>
        <v>1269</v>
      </c>
      <c r="M24" s="19">
        <f>I24/K24/1000</f>
        <v>0.71875492513790384</v>
      </c>
      <c r="O24" s="18">
        <v>24</v>
      </c>
      <c r="P24" s="15">
        <v>1.282E-6</v>
      </c>
      <c r="Q24" s="18">
        <f>P24*10^9</f>
        <v>1282</v>
      </c>
      <c r="R24" s="15">
        <v>2.295E-9</v>
      </c>
      <c r="S24" s="19">
        <f>R24*10^12</f>
        <v>2295</v>
      </c>
      <c r="T24" s="19">
        <f>P24/R24/1000</f>
        <v>0.55860566448801741</v>
      </c>
    </row>
    <row r="25" spans="1:20" s="18" customFormat="1" x14ac:dyDescent="0.4">
      <c r="A25" s="22"/>
      <c r="B25" s="22"/>
      <c r="C25" s="22"/>
      <c r="D25" s="22"/>
      <c r="E25" s="22"/>
      <c r="F25" s="22"/>
      <c r="G25" s="22"/>
      <c r="H25" s="18">
        <v>25</v>
      </c>
      <c r="I25" s="15">
        <v>2.1399999999999998E-6</v>
      </c>
      <c r="J25" s="18">
        <f>I25*10^9</f>
        <v>2140</v>
      </c>
      <c r="K25" s="15">
        <v>2.2010000000000002E-9</v>
      </c>
      <c r="L25" s="19">
        <f>K25*10^12</f>
        <v>2201</v>
      </c>
      <c r="M25" s="19">
        <f>I25/K25/1000</f>
        <v>0.97228532485233976</v>
      </c>
      <c r="O25" s="18">
        <v>26</v>
      </c>
      <c r="P25" s="15">
        <v>1.494E-6</v>
      </c>
      <c r="Q25" s="18">
        <f>P25*10^9</f>
        <v>1494</v>
      </c>
      <c r="R25" s="15">
        <v>3.7319999999999999E-9</v>
      </c>
      <c r="S25" s="19">
        <f>R25*10^12</f>
        <v>3732</v>
      </c>
      <c r="T25" s="19">
        <f>P25/R25/1000</f>
        <v>0.40032154340836013</v>
      </c>
    </row>
    <row r="26" spans="1:20" s="18" customFormat="1" x14ac:dyDescent="0.4">
      <c r="A26" s="22"/>
      <c r="B26" s="23"/>
      <c r="C26" s="22"/>
      <c r="D26" s="23"/>
      <c r="E26" s="24"/>
      <c r="F26" s="24"/>
      <c r="G26" s="22"/>
      <c r="H26" s="18">
        <v>26</v>
      </c>
      <c r="I26" s="15">
        <v>1.128E-5</v>
      </c>
      <c r="J26" s="18">
        <f>I26*10^9</f>
        <v>11280</v>
      </c>
      <c r="K26" s="15">
        <v>1.9089999999999999E-9</v>
      </c>
      <c r="L26" s="19">
        <f>K26*10^12</f>
        <v>1909</v>
      </c>
      <c r="M26" s="19">
        <f>I26/K26/1000</f>
        <v>5.9088528025144056</v>
      </c>
      <c r="O26" s="18">
        <v>27</v>
      </c>
      <c r="P26" s="15">
        <v>1.1620000000000001E-6</v>
      </c>
      <c r="Q26" s="18">
        <f>P26*10^9</f>
        <v>1162</v>
      </c>
      <c r="R26" s="15">
        <v>3.1730000000000001E-9</v>
      </c>
      <c r="S26" s="19">
        <f>R26*10^12</f>
        <v>3173</v>
      </c>
      <c r="T26" s="19">
        <f>P26/R26/1000</f>
        <v>0.3662149385439647</v>
      </c>
    </row>
    <row r="28" spans="1:20" s="18" customFormat="1" x14ac:dyDescent="0.4">
      <c r="A28" s="18" t="s">
        <v>47</v>
      </c>
      <c r="B28" s="18" t="s">
        <v>192</v>
      </c>
      <c r="C28" s="18" t="s">
        <v>193</v>
      </c>
      <c r="D28" s="18" t="s">
        <v>183</v>
      </c>
      <c r="E28" s="18" t="s">
        <v>184</v>
      </c>
      <c r="F28" s="18" t="s">
        <v>194</v>
      </c>
      <c r="H28" s="18" t="s">
        <v>195</v>
      </c>
      <c r="I28" s="18" t="s">
        <v>192</v>
      </c>
      <c r="J28" s="18" t="s">
        <v>193</v>
      </c>
      <c r="K28" s="18" t="s">
        <v>183</v>
      </c>
      <c r="L28" s="18" t="s">
        <v>184</v>
      </c>
      <c r="M28" s="18" t="s">
        <v>194</v>
      </c>
      <c r="O28" s="18" t="s">
        <v>196</v>
      </c>
      <c r="P28" s="18" t="s">
        <v>192</v>
      </c>
      <c r="Q28" s="18" t="s">
        <v>193</v>
      </c>
      <c r="R28" s="18" t="s">
        <v>183</v>
      </c>
      <c r="S28" s="18" t="s">
        <v>184</v>
      </c>
      <c r="T28" s="18" t="s">
        <v>194</v>
      </c>
    </row>
    <row r="29" spans="1:20" s="18" customFormat="1" x14ac:dyDescent="0.4">
      <c r="A29" s="18">
        <v>5</v>
      </c>
      <c r="B29" s="15">
        <v>3.0120000000000002E-7</v>
      </c>
      <c r="C29" s="18">
        <f>B29*10^9</f>
        <v>301.20000000000005</v>
      </c>
      <c r="D29" s="15">
        <v>9.4309999999999998E-10</v>
      </c>
      <c r="E29" s="19">
        <f>D29*10^12</f>
        <v>943.1</v>
      </c>
      <c r="F29" s="19">
        <f>B29/D29/1000</f>
        <v>0.31937228289682962</v>
      </c>
      <c r="H29" s="18">
        <v>1</v>
      </c>
      <c r="I29" s="15">
        <v>8.7889999999999996E-7</v>
      </c>
      <c r="J29" s="18">
        <f>I29*10^9</f>
        <v>878.9</v>
      </c>
      <c r="K29" s="15">
        <v>9.441999999999999E-10</v>
      </c>
      <c r="L29" s="19">
        <f>K29*10^12</f>
        <v>944.19999999999993</v>
      </c>
      <c r="M29" s="19">
        <f>I29/K29/1000</f>
        <v>0.93084092353314984</v>
      </c>
      <c r="O29" s="18">
        <v>1</v>
      </c>
      <c r="P29" s="15">
        <v>1.415E-6</v>
      </c>
      <c r="Q29" s="18">
        <f>P29*10^9</f>
        <v>1415</v>
      </c>
      <c r="R29" s="15">
        <v>3.534E-9</v>
      </c>
      <c r="S29" s="19">
        <f>R29*10^12</f>
        <v>3534</v>
      </c>
      <c r="T29" s="19">
        <f>P29/R29/1000</f>
        <v>0.40039615166949633</v>
      </c>
    </row>
    <row r="30" spans="1:20" s="18" customFormat="1" x14ac:dyDescent="0.4">
      <c r="A30" s="18">
        <v>13</v>
      </c>
      <c r="B30" s="15">
        <v>1.184E-7</v>
      </c>
      <c r="C30" s="18">
        <f>B30*10^9</f>
        <v>118.4</v>
      </c>
      <c r="D30" s="15">
        <v>9.2689999999999997E-10</v>
      </c>
      <c r="E30" s="19">
        <f>D30*10^12</f>
        <v>926.9</v>
      </c>
      <c r="F30" s="19">
        <f>B30/D30/1000</f>
        <v>0.12773762002373504</v>
      </c>
      <c r="H30" s="18">
        <v>2</v>
      </c>
      <c r="I30" s="15">
        <v>9.7370000000000001E-6</v>
      </c>
      <c r="J30" s="18">
        <f t="shared" ref="J30:J31" si="3">I30*10^9</f>
        <v>9737</v>
      </c>
      <c r="K30" s="15">
        <v>1.4680000000000001E-9</v>
      </c>
      <c r="L30" s="19">
        <f t="shared" ref="L30:L31" si="4">K30*10^12</f>
        <v>1468</v>
      </c>
      <c r="M30" s="19">
        <f t="shared" ref="M30:M31" si="5">I30/K30/1000</f>
        <v>6.6328337874659402</v>
      </c>
      <c r="O30" s="18">
        <v>2</v>
      </c>
      <c r="P30" s="15">
        <v>1.73E-6</v>
      </c>
      <c r="Q30" s="18">
        <f t="shared" ref="Q30:Q31" si="6">P30*10^9</f>
        <v>1730</v>
      </c>
      <c r="R30" s="15">
        <v>2.0489999999999999E-9</v>
      </c>
      <c r="S30" s="19">
        <f t="shared" ref="S30:S31" si="7">R30*10^12</f>
        <v>2049</v>
      </c>
      <c r="T30" s="19">
        <f t="shared" ref="T30:T31" si="8">P30/R30/1000</f>
        <v>0.8443142996583699</v>
      </c>
    </row>
    <row r="31" spans="1:20" s="18" customFormat="1" x14ac:dyDescent="0.4">
      <c r="A31" s="18">
        <v>16</v>
      </c>
      <c r="B31" s="15">
        <v>6.5469999999999995E-7</v>
      </c>
      <c r="C31" s="18">
        <f>B31*10^9</f>
        <v>654.69999999999993</v>
      </c>
      <c r="D31" s="15">
        <v>9.6690000000000004E-10</v>
      </c>
      <c r="E31" s="19">
        <f>D31*10^12</f>
        <v>966.90000000000009</v>
      </c>
      <c r="F31" s="19">
        <f>B31/D31/1000</f>
        <v>0.67711242113972481</v>
      </c>
      <c r="H31" s="18">
        <v>3</v>
      </c>
      <c r="I31" s="15">
        <v>8.1040000000000007E-6</v>
      </c>
      <c r="J31" s="18">
        <f t="shared" si="3"/>
        <v>8104.0000000000009</v>
      </c>
      <c r="K31" s="15">
        <v>6.5899999999999998E-9</v>
      </c>
      <c r="L31" s="19">
        <f t="shared" si="4"/>
        <v>6590</v>
      </c>
      <c r="M31" s="19">
        <f t="shared" si="5"/>
        <v>1.2297420333839153</v>
      </c>
      <c r="O31" s="18">
        <v>3</v>
      </c>
      <c r="P31" s="15">
        <v>5.8950000000000003E-6</v>
      </c>
      <c r="Q31" s="18">
        <f t="shared" si="6"/>
        <v>5895</v>
      </c>
      <c r="R31" s="15">
        <v>6.3110000000000002E-9</v>
      </c>
      <c r="S31" s="19">
        <f t="shared" si="7"/>
        <v>6311</v>
      </c>
      <c r="T31" s="19">
        <f t="shared" si="8"/>
        <v>0.93408334653779113</v>
      </c>
    </row>
    <row r="32" spans="1:20" s="18" customFormat="1" x14ac:dyDescent="0.4">
      <c r="A32" s="18">
        <v>17</v>
      </c>
      <c r="B32" s="15">
        <v>5.8830000000000005E-7</v>
      </c>
      <c r="C32" s="18">
        <f>B32*10^9</f>
        <v>588.30000000000007</v>
      </c>
      <c r="D32" s="15">
        <v>6.9960000000000004E-10</v>
      </c>
      <c r="E32" s="19">
        <f>D32*10^12</f>
        <v>699.6</v>
      </c>
      <c r="F32" s="19">
        <f>B32/D32/1000</f>
        <v>0.84090909090909083</v>
      </c>
      <c r="H32" s="18">
        <v>5</v>
      </c>
      <c r="I32" s="15">
        <v>6.5729999999999996E-6</v>
      </c>
      <c r="J32" s="18">
        <f>I32*10^9</f>
        <v>6573</v>
      </c>
      <c r="K32" s="15">
        <v>4.7820000000000002E-9</v>
      </c>
      <c r="L32" s="19">
        <f>K32*10^12</f>
        <v>4782</v>
      </c>
      <c r="M32" s="19">
        <f>I32/K32/1000</f>
        <v>1.3745294855708907</v>
      </c>
      <c r="O32" s="18">
        <v>5</v>
      </c>
      <c r="P32" s="15">
        <v>1.3859999999999999E-6</v>
      </c>
      <c r="Q32" s="18">
        <f>P32*10^9</f>
        <v>1386</v>
      </c>
      <c r="R32" s="15">
        <v>1.473E-9</v>
      </c>
      <c r="S32" s="19">
        <f>R32*10^12</f>
        <v>1473</v>
      </c>
      <c r="T32" s="19">
        <f>P32/R32/1000</f>
        <v>0.94093686354378814</v>
      </c>
    </row>
    <row r="33" spans="1:20" s="18" customFormat="1" x14ac:dyDescent="0.4">
      <c r="A33" s="18">
        <v>18</v>
      </c>
      <c r="B33" s="15">
        <v>4.9590000000000003E-6</v>
      </c>
      <c r="C33" s="18">
        <f>B33*10^9</f>
        <v>4959</v>
      </c>
      <c r="D33" s="15">
        <v>4.8200000000000003E-9</v>
      </c>
      <c r="E33" s="19">
        <f>D33*10^12</f>
        <v>4820</v>
      </c>
      <c r="F33" s="19">
        <f>B33/D33/1000</f>
        <v>1.0288381742738588</v>
      </c>
      <c r="H33" s="18">
        <v>6</v>
      </c>
      <c r="I33" s="15">
        <v>3.128E-6</v>
      </c>
      <c r="J33" s="18">
        <f>I33*10^9</f>
        <v>3128</v>
      </c>
      <c r="K33" s="15">
        <v>3.6560000000000002E-9</v>
      </c>
      <c r="L33" s="19">
        <f>K33*10^12</f>
        <v>3656</v>
      </c>
      <c r="M33" s="19">
        <f>I33/K33/1000</f>
        <v>0.85557986870897151</v>
      </c>
      <c r="O33" s="18">
        <v>6</v>
      </c>
      <c r="P33" s="15">
        <v>2.5339999999999998E-6</v>
      </c>
      <c r="Q33" s="18">
        <f>P33*10^9</f>
        <v>2534</v>
      </c>
      <c r="R33" s="15">
        <v>2.7769999999999998E-9</v>
      </c>
      <c r="S33" s="19">
        <f>R33*10^12</f>
        <v>2777</v>
      </c>
      <c r="T33" s="19">
        <f>P33/R33/1000</f>
        <v>0.91249549873964708</v>
      </c>
    </row>
    <row r="34" spans="1:20" s="18" customFormat="1" x14ac:dyDescent="0.4">
      <c r="A34" s="18">
        <v>20</v>
      </c>
      <c r="B34" s="15">
        <v>3.0450000000000001E-7</v>
      </c>
      <c r="C34" s="18">
        <f>B34*10^9</f>
        <v>304.5</v>
      </c>
      <c r="D34" s="15">
        <v>6.2300000000000002E-10</v>
      </c>
      <c r="E34" s="19">
        <f>D34*10^12</f>
        <v>623</v>
      </c>
      <c r="F34" s="19">
        <f>B34/D34/1000</f>
        <v>0.48876404494382025</v>
      </c>
      <c r="H34" s="18">
        <v>7</v>
      </c>
      <c r="I34" s="15">
        <v>8.2109999999999998E-6</v>
      </c>
      <c r="J34" s="18">
        <f>I34*10^9</f>
        <v>8211</v>
      </c>
      <c r="K34" s="15">
        <v>1.333E-9</v>
      </c>
      <c r="L34" s="19">
        <f>K34*10^12</f>
        <v>1333</v>
      </c>
      <c r="M34" s="19">
        <f>I34/K34/1000</f>
        <v>6.1597899474868711</v>
      </c>
      <c r="O34" s="18">
        <v>7</v>
      </c>
      <c r="P34" s="15">
        <v>1.6750000000000001E-6</v>
      </c>
      <c r="Q34" s="18">
        <f>P34*10^9</f>
        <v>1675</v>
      </c>
      <c r="R34" s="15">
        <v>2.5789999999999999E-9</v>
      </c>
      <c r="S34" s="19">
        <f>R34*10^12</f>
        <v>2579</v>
      </c>
      <c r="T34" s="19">
        <f>P34/R34/1000</f>
        <v>0.6494765412950757</v>
      </c>
    </row>
    <row r="35" spans="1:20" s="18" customFormat="1" x14ac:dyDescent="0.4">
      <c r="A35" s="18">
        <v>21</v>
      </c>
      <c r="B35" s="15">
        <v>3.4470000000000001E-7</v>
      </c>
      <c r="C35" s="18">
        <f>B35*10^9</f>
        <v>344.7</v>
      </c>
      <c r="D35" s="15">
        <v>9.0790000000000004E-10</v>
      </c>
      <c r="E35" s="19">
        <f>D35*10^12</f>
        <v>907.90000000000009</v>
      </c>
      <c r="F35" s="19">
        <f>B35/D35/1000</f>
        <v>0.3796673642471638</v>
      </c>
      <c r="H35" s="18">
        <v>9</v>
      </c>
      <c r="I35" s="15">
        <v>2.7020000000000001E-6</v>
      </c>
      <c r="J35" s="18">
        <f>I35*10^9</f>
        <v>2702</v>
      </c>
      <c r="K35" s="15">
        <v>2.8090000000000001E-9</v>
      </c>
      <c r="L35" s="19">
        <f>K35*10^12</f>
        <v>2809</v>
      </c>
      <c r="M35" s="19">
        <f>I35/K35/1000</f>
        <v>0.96190815236739058</v>
      </c>
      <c r="O35" s="18">
        <v>8</v>
      </c>
      <c r="P35" s="15">
        <v>4.775E-6</v>
      </c>
      <c r="Q35" s="18">
        <f>P35*10^9</f>
        <v>4775</v>
      </c>
      <c r="R35" s="15">
        <v>5.3899999999999998E-9</v>
      </c>
      <c r="S35" s="19">
        <f>R35*10^12</f>
        <v>5390</v>
      </c>
      <c r="T35" s="19">
        <f>P35/R35/1000</f>
        <v>0.88589981447124311</v>
      </c>
    </row>
    <row r="36" spans="1:20" s="18" customFormat="1" x14ac:dyDescent="0.4">
      <c r="A36" s="18">
        <v>22</v>
      </c>
      <c r="B36" s="15">
        <v>1.483E-6</v>
      </c>
      <c r="C36" s="18">
        <f>B36*10^9</f>
        <v>1483</v>
      </c>
      <c r="D36" s="15">
        <v>1.9599999999999998E-9</v>
      </c>
      <c r="E36" s="19">
        <f>D36*10^12</f>
        <v>1959.9999999999998</v>
      </c>
      <c r="F36" s="19">
        <f>B36/D36/1000</f>
        <v>0.75663265306122462</v>
      </c>
      <c r="H36" s="18">
        <v>11</v>
      </c>
      <c r="I36" s="15">
        <v>2.4340000000000001E-5</v>
      </c>
      <c r="J36" s="18">
        <f>I36*10^9</f>
        <v>24340</v>
      </c>
      <c r="K36" s="15">
        <v>2.7689999999999998E-9</v>
      </c>
      <c r="L36" s="19">
        <f>K36*10^12</f>
        <v>2769</v>
      </c>
      <c r="M36" s="19">
        <f>I36/K36/1000</f>
        <v>8.7901769591910455</v>
      </c>
      <c r="O36" s="18">
        <v>9</v>
      </c>
      <c r="P36" s="15">
        <v>3.709E-6</v>
      </c>
      <c r="Q36" s="18">
        <f>P36*10^9</f>
        <v>3709</v>
      </c>
      <c r="R36" s="15">
        <v>4.9300000000000001E-9</v>
      </c>
      <c r="S36" s="19">
        <f>R36*10^12</f>
        <v>4930</v>
      </c>
      <c r="T36" s="19">
        <f>P36/R36/1000</f>
        <v>0.75233265720081133</v>
      </c>
    </row>
    <row r="37" spans="1:20" s="18" customFormat="1" x14ac:dyDescent="0.4">
      <c r="A37" s="18">
        <v>23</v>
      </c>
      <c r="B37" s="15">
        <v>9.2360000000000004E-7</v>
      </c>
      <c r="C37" s="18">
        <f>B37*10^9</f>
        <v>923.6</v>
      </c>
      <c r="D37" s="15">
        <v>9.7059999999999994E-10</v>
      </c>
      <c r="E37" s="19">
        <f>D37*10^12</f>
        <v>970.59999999999991</v>
      </c>
      <c r="F37" s="19">
        <f>B37/D37/1000</f>
        <v>0.95157634452915729</v>
      </c>
      <c r="H37" s="18">
        <v>12</v>
      </c>
      <c r="I37" s="15">
        <v>7.3170000000000004E-6</v>
      </c>
      <c r="J37" s="18">
        <f>I37*10^9</f>
        <v>7317</v>
      </c>
      <c r="K37" s="15">
        <v>5.0620000000000001E-9</v>
      </c>
      <c r="L37" s="19">
        <f>K37*10^12</f>
        <v>5062</v>
      </c>
      <c r="M37" s="19">
        <f>I37/K37/1000</f>
        <v>1.4454760964045832</v>
      </c>
      <c r="O37" s="18">
        <v>12</v>
      </c>
      <c r="P37" s="15">
        <v>1.438E-6</v>
      </c>
      <c r="Q37" s="18">
        <f>P37*10^9</f>
        <v>1438</v>
      </c>
      <c r="R37" s="15">
        <v>1.6379999999999999E-9</v>
      </c>
      <c r="S37" s="19">
        <f>R37*10^12</f>
        <v>1638</v>
      </c>
      <c r="T37" s="19">
        <f>P37/R37/1000</f>
        <v>0.877899877899878</v>
      </c>
    </row>
    <row r="38" spans="1:20" s="18" customFormat="1" x14ac:dyDescent="0.4">
      <c r="A38" s="18">
        <v>24</v>
      </c>
      <c r="B38" s="15">
        <v>1.111E-7</v>
      </c>
      <c r="C38" s="18">
        <f>B38*10^9</f>
        <v>111.1</v>
      </c>
      <c r="D38" s="15">
        <v>4.7040000000000005E-10</v>
      </c>
      <c r="E38" s="19">
        <f>D38*10^12</f>
        <v>470.40000000000003</v>
      </c>
      <c r="F38" s="19">
        <f>B38/D38/1000</f>
        <v>0.2361819727891156</v>
      </c>
      <c r="H38" s="18">
        <v>13</v>
      </c>
      <c r="I38" s="15">
        <v>1.626E-6</v>
      </c>
      <c r="J38" s="18">
        <f>I38*10^9</f>
        <v>1626</v>
      </c>
      <c r="K38" s="15">
        <v>3.0519999999999998E-9</v>
      </c>
      <c r="L38" s="19">
        <f>K38*10^12</f>
        <v>3052</v>
      </c>
      <c r="M38" s="19">
        <f>I38/K38/1000</f>
        <v>0.53276539973787684</v>
      </c>
      <c r="O38" s="18">
        <v>13</v>
      </c>
      <c r="P38" s="15">
        <v>1.156E-6</v>
      </c>
      <c r="Q38" s="18">
        <f>P38*10^9</f>
        <v>1156</v>
      </c>
      <c r="R38" s="15">
        <v>1.508E-9</v>
      </c>
      <c r="S38" s="19">
        <f>R38*10^12</f>
        <v>1508</v>
      </c>
      <c r="T38" s="19">
        <f>P38/R38/1000</f>
        <v>0.76657824933687002</v>
      </c>
    </row>
    <row r="39" spans="1:20" s="18" customFormat="1" x14ac:dyDescent="0.4">
      <c r="A39" s="18">
        <v>27</v>
      </c>
      <c r="B39" s="15">
        <v>6.003E-7</v>
      </c>
      <c r="C39" s="18">
        <f>B39*10^9</f>
        <v>600.29999999999995</v>
      </c>
      <c r="D39" s="15">
        <v>9.9079999999999993E-10</v>
      </c>
      <c r="E39" s="19">
        <f>D39*10^12</f>
        <v>990.8</v>
      </c>
      <c r="F39" s="19">
        <f>B39/D39/1000</f>
        <v>0.60587404117884547</v>
      </c>
      <c r="H39" s="18">
        <v>14</v>
      </c>
      <c r="I39" s="15">
        <v>7.8839999999999994E-6</v>
      </c>
      <c r="J39" s="18">
        <f>I39*10^9</f>
        <v>7883.9999999999991</v>
      </c>
      <c r="K39" s="15">
        <v>1.453E-9</v>
      </c>
      <c r="L39" s="19">
        <f>K39*10^12</f>
        <v>1453</v>
      </c>
      <c r="M39" s="19">
        <f>I39/K39/1000</f>
        <v>5.4260151410874053</v>
      </c>
      <c r="O39" s="18">
        <v>16</v>
      </c>
      <c r="P39" s="15">
        <v>1.096E-6</v>
      </c>
      <c r="Q39" s="18">
        <f>P39*10^9</f>
        <v>1096</v>
      </c>
      <c r="R39" s="15">
        <v>1.959E-9</v>
      </c>
      <c r="S39" s="19">
        <f>R39*10^12</f>
        <v>1959</v>
      </c>
      <c r="T39" s="19">
        <f>P39/R39/1000</f>
        <v>0.55946911689637568</v>
      </c>
    </row>
    <row r="40" spans="1:20" s="18" customFormat="1" x14ac:dyDescent="0.4">
      <c r="A40" s="18" t="s">
        <v>197</v>
      </c>
      <c r="B40" s="15">
        <v>2.4180000000000001E-7</v>
      </c>
      <c r="C40" s="18">
        <f>B40*10^9</f>
        <v>241.8</v>
      </c>
      <c r="D40" s="15">
        <v>3.8770000000000002E-10</v>
      </c>
      <c r="E40" s="19">
        <f>D40*10^12</f>
        <v>387.7</v>
      </c>
      <c r="F40" s="19">
        <f>B40/D40/1000</f>
        <v>0.62367810162496773</v>
      </c>
      <c r="H40" s="18">
        <v>16</v>
      </c>
      <c r="I40" s="15">
        <v>1.029E-6</v>
      </c>
      <c r="J40" s="18">
        <f>I40*10^9</f>
        <v>1029</v>
      </c>
      <c r="K40" s="15">
        <v>1.57E-9</v>
      </c>
      <c r="L40" s="19">
        <f>K40*10^12</f>
        <v>1570</v>
      </c>
      <c r="M40" s="19">
        <f>I40/K40/1000</f>
        <v>0.65541401273885358</v>
      </c>
      <c r="O40" s="18">
        <v>17</v>
      </c>
      <c r="P40" s="15">
        <v>1.3489999999999999E-6</v>
      </c>
      <c r="Q40" s="18">
        <f>P40*10^9</f>
        <v>1349</v>
      </c>
      <c r="R40" s="15">
        <v>2.4690000000000001E-9</v>
      </c>
      <c r="S40" s="19">
        <f>R40*10^12</f>
        <v>2469</v>
      </c>
      <c r="T40" s="19">
        <f>P40/R40/1000</f>
        <v>0.54637505062778446</v>
      </c>
    </row>
    <row r="41" spans="1:20" s="18" customFormat="1" x14ac:dyDescent="0.4">
      <c r="A41" s="18" t="s">
        <v>199</v>
      </c>
      <c r="B41" s="15">
        <v>7.9350000000000006E-8</v>
      </c>
      <c r="C41" s="18">
        <f>B41*10^9</f>
        <v>79.350000000000009</v>
      </c>
      <c r="D41" s="15">
        <v>3.1679999999999998E-10</v>
      </c>
      <c r="E41" s="19">
        <f>D41*10^12</f>
        <v>316.79999999999995</v>
      </c>
      <c r="F41" s="19">
        <f>B41/D41/1000</f>
        <v>0.25047348484848486</v>
      </c>
      <c r="H41" s="18">
        <v>17</v>
      </c>
      <c r="I41" s="15">
        <v>2.1210000000000001E-6</v>
      </c>
      <c r="J41" s="18">
        <f>I41*10^9</f>
        <v>2121</v>
      </c>
      <c r="K41" s="15">
        <v>2.7350000000000002E-9</v>
      </c>
      <c r="L41" s="19">
        <f>K41*10^12</f>
        <v>2735</v>
      </c>
      <c r="M41" s="19">
        <f>I41/K41/1000</f>
        <v>0.77550274223034743</v>
      </c>
      <c r="O41" s="18">
        <v>18</v>
      </c>
      <c r="P41" s="15">
        <v>1.054E-6</v>
      </c>
      <c r="Q41" s="18">
        <f>P41*10^9</f>
        <v>1054</v>
      </c>
      <c r="R41" s="15">
        <v>1.748E-9</v>
      </c>
      <c r="S41" s="19">
        <f>R41*10^12</f>
        <v>1748</v>
      </c>
      <c r="T41" s="19">
        <f>P41/R41/1000</f>
        <v>0.60297482837528604</v>
      </c>
    </row>
    <row r="42" spans="1:20" s="18" customFormat="1" x14ac:dyDescent="0.4">
      <c r="A42" s="22"/>
      <c r="B42" s="22"/>
      <c r="C42" s="22"/>
      <c r="D42" s="23"/>
      <c r="E42" s="24"/>
      <c r="F42" s="24"/>
      <c r="H42" s="18">
        <v>18</v>
      </c>
      <c r="I42" s="15">
        <v>4.8520000000000003E-7</v>
      </c>
      <c r="J42" s="18">
        <f>I42*10^9</f>
        <v>485.20000000000005</v>
      </c>
      <c r="K42" s="15">
        <v>1.2090000000000001E-9</v>
      </c>
      <c r="L42" s="19">
        <f>K42*10^12</f>
        <v>1209</v>
      </c>
      <c r="M42" s="19">
        <f>I42/K42/1000</f>
        <v>0.40132340777502068</v>
      </c>
      <c r="O42" s="18">
        <v>20</v>
      </c>
      <c r="P42" s="15">
        <v>2.5550000000000001E-6</v>
      </c>
      <c r="Q42" s="18">
        <f>P42*10^9</f>
        <v>2555</v>
      </c>
      <c r="R42" s="15">
        <v>2.3990000000000001E-9</v>
      </c>
      <c r="S42" s="19">
        <f>R42*10^12</f>
        <v>2399</v>
      </c>
      <c r="T42" s="19">
        <f>P42/R42/1000</f>
        <v>1.0650270946227596</v>
      </c>
    </row>
    <row r="43" spans="1:20" s="18" customFormat="1" x14ac:dyDescent="0.4">
      <c r="A43" s="22"/>
      <c r="B43" s="23"/>
      <c r="C43" s="22"/>
      <c r="D43" s="23"/>
      <c r="E43" s="24"/>
      <c r="F43" s="24"/>
      <c r="H43" s="18">
        <v>19</v>
      </c>
      <c r="I43" s="15">
        <v>5.2979999999999999E-6</v>
      </c>
      <c r="J43" s="18">
        <f>I43*10^9</f>
        <v>5298</v>
      </c>
      <c r="K43" s="15">
        <v>2.8160000000000002E-9</v>
      </c>
      <c r="L43" s="19">
        <f>K43*10^12</f>
        <v>2816</v>
      </c>
      <c r="M43" s="19">
        <f>I43/K43/1000</f>
        <v>1.8813920454545452</v>
      </c>
      <c r="O43" s="18">
        <v>23</v>
      </c>
      <c r="P43" s="15">
        <v>3.76E-6</v>
      </c>
      <c r="Q43" s="18">
        <f>P43*10^9</f>
        <v>3760</v>
      </c>
      <c r="R43" s="15">
        <v>3.712E-9</v>
      </c>
      <c r="S43" s="19">
        <f>R43*10^12</f>
        <v>3712</v>
      </c>
      <c r="T43" s="19">
        <f>P43/R43/1000</f>
        <v>1.0129310344827587</v>
      </c>
    </row>
    <row r="44" spans="1:20" s="18" customFormat="1" x14ac:dyDescent="0.4">
      <c r="A44" s="22"/>
      <c r="B44" s="22"/>
      <c r="C44" s="22"/>
      <c r="D44" s="22"/>
      <c r="E44" s="22"/>
      <c r="F44" s="22"/>
      <c r="H44" s="18">
        <v>20</v>
      </c>
      <c r="I44" s="15">
        <v>1.8300000000000001E-6</v>
      </c>
      <c r="J44" s="18">
        <f>I44*10^9</f>
        <v>1830</v>
      </c>
      <c r="K44" s="15">
        <v>4.0080000000000002E-9</v>
      </c>
      <c r="L44" s="19">
        <f>K44*10^12</f>
        <v>4008</v>
      </c>
      <c r="M44" s="19">
        <f>I44/K44/1000</f>
        <v>0.45658682634730535</v>
      </c>
      <c r="O44" s="18">
        <v>25</v>
      </c>
      <c r="P44" s="15">
        <v>1.8929999999999999E-6</v>
      </c>
      <c r="Q44" s="18">
        <f>P44*10^9</f>
        <v>1893</v>
      </c>
      <c r="R44" s="15">
        <v>1.651E-9</v>
      </c>
      <c r="S44" s="19">
        <f>R44*10^12</f>
        <v>1651</v>
      </c>
      <c r="T44" s="19">
        <f>P44/R44/1000</f>
        <v>1.1465778316172015</v>
      </c>
    </row>
    <row r="45" spans="1:20" s="18" customFormat="1" x14ac:dyDescent="0.4">
      <c r="A45" s="22"/>
      <c r="B45" s="22"/>
      <c r="C45" s="22"/>
      <c r="D45" s="22"/>
      <c r="E45" s="22"/>
      <c r="F45" s="22"/>
      <c r="H45" s="18">
        <v>21</v>
      </c>
      <c r="I45" s="15">
        <v>1.2249999999999999E-6</v>
      </c>
      <c r="J45" s="18">
        <f>I45*10^9</f>
        <v>1225</v>
      </c>
      <c r="K45" s="15">
        <v>2.6500000000000002E-9</v>
      </c>
      <c r="L45" s="19">
        <f>K45*10^12</f>
        <v>2650</v>
      </c>
      <c r="M45" s="19">
        <f>I45/K45/1000</f>
        <v>0.46226415094339612</v>
      </c>
      <c r="O45" s="18">
        <v>26</v>
      </c>
      <c r="P45" s="15">
        <v>2.1260000000000001E-6</v>
      </c>
      <c r="Q45" s="18">
        <f>P45*10^9</f>
        <v>2126</v>
      </c>
      <c r="R45" s="15">
        <v>2.0810000000000002E-9</v>
      </c>
      <c r="S45" s="19">
        <f>R45*10^12</f>
        <v>2081</v>
      </c>
      <c r="T45" s="19">
        <f>P45/R45/1000</f>
        <v>1.0216242191254203</v>
      </c>
    </row>
    <row r="46" spans="1:20" s="18" customFormat="1" x14ac:dyDescent="0.4">
      <c r="A46" s="22"/>
      <c r="B46" s="22"/>
      <c r="C46" s="22"/>
      <c r="D46" s="22"/>
      <c r="E46" s="22"/>
      <c r="F46" s="22"/>
      <c r="H46" s="18">
        <v>22</v>
      </c>
      <c r="I46" s="15">
        <v>1.3179999999999999E-6</v>
      </c>
      <c r="J46" s="18">
        <f>I46*10^9</f>
        <v>1318</v>
      </c>
      <c r="K46" s="15">
        <v>3.5189999999999999E-9</v>
      </c>
      <c r="L46" s="19">
        <f>K46*10^12</f>
        <v>3519</v>
      </c>
      <c r="M46" s="19">
        <f>I46/K46/1000</f>
        <v>0.37453822108553569</v>
      </c>
      <c r="O46" s="21" t="s">
        <v>198</v>
      </c>
      <c r="P46" s="15">
        <v>1.522E-6</v>
      </c>
      <c r="Q46" s="18">
        <f>P46*10^9</f>
        <v>1522</v>
      </c>
      <c r="R46" s="15">
        <v>1.5690000000000001E-9</v>
      </c>
      <c r="S46" s="19">
        <f>R46*10^12</f>
        <v>1569</v>
      </c>
      <c r="T46" s="19">
        <f>P46/R46/1000</f>
        <v>0.97004461440407896</v>
      </c>
    </row>
    <row r="47" spans="1:20" s="18" customFormat="1" x14ac:dyDescent="0.4">
      <c r="A47" s="22"/>
      <c r="B47" s="23"/>
      <c r="C47" s="22"/>
      <c r="D47" s="23"/>
      <c r="E47" s="24"/>
      <c r="F47" s="24"/>
      <c r="H47" s="18">
        <v>23</v>
      </c>
      <c r="I47" s="15">
        <v>7.4249999999999998E-7</v>
      </c>
      <c r="J47" s="18">
        <f>I47*10^9</f>
        <v>742.5</v>
      </c>
      <c r="K47" s="15">
        <v>1.092E-9</v>
      </c>
      <c r="L47" s="19">
        <f>K47*10^12</f>
        <v>1092</v>
      </c>
      <c r="M47" s="19">
        <f>I47/K47/1000</f>
        <v>0.67994505494505497</v>
      </c>
      <c r="O47" s="22"/>
      <c r="P47" s="23"/>
      <c r="Q47" s="22"/>
      <c r="R47" s="23"/>
      <c r="S47" s="24"/>
      <c r="T47" s="24"/>
    </row>
    <row r="48" spans="1:20" s="18" customFormat="1" x14ac:dyDescent="0.4">
      <c r="A48" s="22"/>
      <c r="B48" s="22"/>
      <c r="C48" s="22"/>
      <c r="D48" s="22"/>
      <c r="E48" s="22"/>
      <c r="F48" s="22"/>
      <c r="H48" s="18">
        <v>25</v>
      </c>
      <c r="I48" s="15">
        <v>1.6700000000000001E-6</v>
      </c>
      <c r="J48" s="18">
        <f>I48*10^9</f>
        <v>1670</v>
      </c>
      <c r="K48" s="15">
        <v>2.1590000000000001E-9</v>
      </c>
      <c r="L48" s="19">
        <f>K48*10^12</f>
        <v>2159</v>
      </c>
      <c r="M48" s="19">
        <f>I48/K48/1000</f>
        <v>0.77350625289485875</v>
      </c>
      <c r="O48" s="22"/>
      <c r="P48" s="22"/>
      <c r="Q48" s="22"/>
      <c r="R48" s="22"/>
      <c r="S48" s="22"/>
      <c r="T48" s="22"/>
    </row>
    <row r="49" spans="1:20" s="18" customFormat="1" x14ac:dyDescent="0.4">
      <c r="A49" s="22"/>
      <c r="B49" s="22"/>
      <c r="C49" s="22"/>
      <c r="D49" s="22"/>
      <c r="E49" s="22"/>
      <c r="F49" s="22"/>
      <c r="H49" s="18">
        <v>26</v>
      </c>
      <c r="I49" s="15">
        <v>5.0399999999999996E-7</v>
      </c>
      <c r="J49" s="18">
        <f>I49*10^9</f>
        <v>503.99999999999994</v>
      </c>
      <c r="K49" s="15">
        <v>8.208E-10</v>
      </c>
      <c r="L49" s="19">
        <f>K49*10^12</f>
        <v>820.8</v>
      </c>
      <c r="M49" s="19">
        <f>I49/K49/1000</f>
        <v>0.61403508771929816</v>
      </c>
      <c r="O49" s="22"/>
      <c r="P49" s="23"/>
      <c r="Q49" s="22"/>
      <c r="R49" s="23"/>
      <c r="S49" s="24"/>
      <c r="T49" s="24"/>
    </row>
    <row r="50" spans="1:20" s="18" customFormat="1" x14ac:dyDescent="0.4">
      <c r="H50" s="18" t="s">
        <v>187</v>
      </c>
      <c r="I50" s="15">
        <v>8.9390000000000003E-7</v>
      </c>
      <c r="J50" s="18">
        <f>I50*10^9</f>
        <v>893.9</v>
      </c>
      <c r="K50" s="15">
        <v>1.051E-9</v>
      </c>
      <c r="L50" s="19">
        <f>K50*10^12</f>
        <v>1051</v>
      </c>
      <c r="M50" s="19">
        <f>I50/K50/1000</f>
        <v>0.85052331113225499</v>
      </c>
      <c r="O50" s="22"/>
      <c r="P50" s="23"/>
      <c r="Q50" s="22"/>
      <c r="R50" s="23"/>
      <c r="S50" s="24"/>
      <c r="T50" s="24"/>
    </row>
    <row r="51" spans="1:20" x14ac:dyDescent="0.4">
      <c r="O51" s="22"/>
      <c r="P51" s="22"/>
      <c r="Q51" s="22"/>
      <c r="R51" s="22"/>
      <c r="S51" s="22"/>
      <c r="T51" s="22"/>
    </row>
    <row r="52" spans="1:20" s="18" customFormat="1" x14ac:dyDescent="0.4">
      <c r="A52" s="18" t="s">
        <v>47</v>
      </c>
      <c r="B52" s="18" t="s">
        <v>192</v>
      </c>
      <c r="C52" s="18" t="s">
        <v>193</v>
      </c>
      <c r="D52" s="18" t="s">
        <v>183</v>
      </c>
      <c r="E52" s="18" t="s">
        <v>184</v>
      </c>
      <c r="F52" s="18" t="s">
        <v>194</v>
      </c>
      <c r="H52" s="18" t="s">
        <v>195</v>
      </c>
      <c r="I52" s="18" t="s">
        <v>192</v>
      </c>
      <c r="J52" s="18" t="s">
        <v>193</v>
      </c>
      <c r="K52" s="18" t="s">
        <v>183</v>
      </c>
      <c r="L52" s="18" t="s">
        <v>184</v>
      </c>
      <c r="M52" s="18" t="s">
        <v>194</v>
      </c>
      <c r="O52" s="18" t="s">
        <v>196</v>
      </c>
      <c r="P52" s="18" t="s">
        <v>192</v>
      </c>
      <c r="Q52" s="18" t="s">
        <v>193</v>
      </c>
      <c r="R52" s="18" t="s">
        <v>183</v>
      </c>
      <c r="S52" s="18" t="s">
        <v>184</v>
      </c>
      <c r="T52" s="18" t="s">
        <v>194</v>
      </c>
    </row>
    <row r="53" spans="1:20" s="18" customFormat="1" x14ac:dyDescent="0.4">
      <c r="A53" s="18">
        <v>5</v>
      </c>
      <c r="B53" s="15">
        <v>5.1549999999999999E-5</v>
      </c>
      <c r="C53" s="18">
        <f>B53*10^9</f>
        <v>51550</v>
      </c>
      <c r="D53" s="15">
        <v>8.8239999999999997E-10</v>
      </c>
      <c r="E53" s="19">
        <f>D53*10^12</f>
        <v>882.4</v>
      </c>
      <c r="F53" s="18">
        <f>B53/D53/1000</f>
        <v>58.420217588395289</v>
      </c>
      <c r="H53" s="18">
        <v>1</v>
      </c>
      <c r="I53" s="15">
        <v>2.4260000000000002E-6</v>
      </c>
      <c r="J53" s="18">
        <f>I53*10^9</f>
        <v>2426</v>
      </c>
      <c r="K53" s="15">
        <v>2.2630000000000001E-9</v>
      </c>
      <c r="L53" s="19">
        <f>K53*10^12</f>
        <v>2263</v>
      </c>
      <c r="M53" s="18">
        <f>I53/K53/1000</f>
        <v>1.0720282810428634</v>
      </c>
      <c r="O53" s="18">
        <v>4</v>
      </c>
      <c r="P53" s="15">
        <v>1.201E-5</v>
      </c>
      <c r="Q53" s="18">
        <f>P53*10^9</f>
        <v>12010</v>
      </c>
      <c r="R53" s="15">
        <v>3.3649999999999999E-9</v>
      </c>
      <c r="S53" s="19">
        <f>R53*10^12</f>
        <v>3365</v>
      </c>
      <c r="T53" s="18">
        <f>P53/R53/1000</f>
        <v>3.5690936106983657</v>
      </c>
    </row>
    <row r="54" spans="1:20" s="18" customFormat="1" x14ac:dyDescent="0.4">
      <c r="A54" s="18">
        <v>8</v>
      </c>
      <c r="B54" s="15">
        <v>1.221E-6</v>
      </c>
      <c r="C54" s="18">
        <f>B54*10^9</f>
        <v>1221</v>
      </c>
      <c r="D54" s="15">
        <v>8.5770000000000005E-10</v>
      </c>
      <c r="E54" s="19">
        <f>D54*10^12</f>
        <v>857.7</v>
      </c>
      <c r="F54" s="18">
        <f>B54/D54/1000</f>
        <v>1.4235746764603008</v>
      </c>
      <c r="H54" s="18">
        <v>2</v>
      </c>
      <c r="I54" s="15">
        <v>7.7950000000000001E-7</v>
      </c>
      <c r="J54" s="18">
        <f t="shared" ref="J54:J73" si="9">I54*10^9</f>
        <v>779.5</v>
      </c>
      <c r="K54" s="15">
        <v>1.1369999999999999E-9</v>
      </c>
      <c r="L54" s="19">
        <f t="shared" ref="L54:L73" si="10">K54*10^12</f>
        <v>1137</v>
      </c>
      <c r="M54" s="18">
        <f t="shared" ref="M54:M73" si="11">I54/K54/1000</f>
        <v>0.68557607739665793</v>
      </c>
      <c r="O54" s="18">
        <v>5</v>
      </c>
      <c r="P54" s="15">
        <v>5.1540000000000001E-6</v>
      </c>
      <c r="Q54" s="18">
        <f>P54*10^9</f>
        <v>5154</v>
      </c>
      <c r="R54" s="15">
        <v>1.5610000000000001E-9</v>
      </c>
      <c r="S54" s="19">
        <f>R54*10^12</f>
        <v>1561</v>
      </c>
      <c r="T54" s="18">
        <f>P54/R54/1000</f>
        <v>3.3017296604740549</v>
      </c>
    </row>
    <row r="55" spans="1:20" s="18" customFormat="1" x14ac:dyDescent="0.4">
      <c r="A55" s="18">
        <v>11</v>
      </c>
      <c r="B55" s="15">
        <v>1.083E-6</v>
      </c>
      <c r="C55" s="18">
        <f>B55*10^9</f>
        <v>1083</v>
      </c>
      <c r="D55" s="15">
        <v>5.7280000000000003E-10</v>
      </c>
      <c r="E55" s="19">
        <f>D55*10^12</f>
        <v>572.80000000000007</v>
      </c>
      <c r="F55" s="18">
        <f>B55/D55/1000</f>
        <v>1.8907122905027933</v>
      </c>
      <c r="H55" s="18">
        <v>3</v>
      </c>
      <c r="I55" s="15">
        <v>1.6649999999999999E-6</v>
      </c>
      <c r="J55" s="18">
        <f t="shared" si="9"/>
        <v>1665</v>
      </c>
      <c r="K55" s="15">
        <v>8.343E-10</v>
      </c>
      <c r="L55" s="19">
        <f t="shared" si="10"/>
        <v>834.3</v>
      </c>
      <c r="M55" s="18">
        <f t="shared" si="11"/>
        <v>1.9956850053937432</v>
      </c>
      <c r="O55" s="18">
        <v>7</v>
      </c>
      <c r="P55" s="15">
        <v>4.8169999999999998E-6</v>
      </c>
      <c r="Q55" s="18">
        <f>P55*10^9</f>
        <v>4817</v>
      </c>
      <c r="R55" s="15">
        <v>8.9209999999999995E-10</v>
      </c>
      <c r="S55" s="19">
        <f>R55*10^12</f>
        <v>892.09999999999991</v>
      </c>
      <c r="T55" s="18">
        <f>P55/R55/1000</f>
        <v>5.3996188768075326</v>
      </c>
    </row>
    <row r="56" spans="1:20" s="18" customFormat="1" x14ac:dyDescent="0.4">
      <c r="A56" s="18">
        <v>12</v>
      </c>
      <c r="B56" s="15">
        <v>8.1339999999999999E-8</v>
      </c>
      <c r="C56" s="18">
        <f>B56*10^9</f>
        <v>81.34</v>
      </c>
      <c r="D56" s="15">
        <v>8.6619999999999997E-10</v>
      </c>
      <c r="E56" s="19">
        <f>D56*10^12</f>
        <v>866.19999999999993</v>
      </c>
      <c r="F56" s="18">
        <f>B56/D56/1000</f>
        <v>9.3904410066959126E-2</v>
      </c>
      <c r="H56" s="18">
        <v>4</v>
      </c>
      <c r="I56" s="15">
        <v>4.7129999999999999E-7</v>
      </c>
      <c r="J56" s="18">
        <f t="shared" si="9"/>
        <v>471.3</v>
      </c>
      <c r="K56" s="15">
        <v>1.163E-9</v>
      </c>
      <c r="L56" s="19">
        <f t="shared" si="10"/>
        <v>1163</v>
      </c>
      <c r="M56" s="18">
        <f t="shared" si="11"/>
        <v>0.40524505588993981</v>
      </c>
      <c r="O56" s="18">
        <v>8</v>
      </c>
      <c r="P56" s="15">
        <v>4.507E-5</v>
      </c>
      <c r="Q56" s="18">
        <f>P56*10^9</f>
        <v>45070</v>
      </c>
      <c r="R56" s="15">
        <v>3.5889999999999999E-9</v>
      </c>
      <c r="S56" s="19">
        <f>R56*10^12</f>
        <v>3589</v>
      </c>
      <c r="T56" s="18">
        <f>P56/R56/1000</f>
        <v>12.557815547506271</v>
      </c>
    </row>
    <row r="57" spans="1:20" s="18" customFormat="1" x14ac:dyDescent="0.4">
      <c r="A57" s="18">
        <v>16</v>
      </c>
      <c r="B57" s="15">
        <v>1.523E-5</v>
      </c>
      <c r="C57" s="18">
        <f>B57*10^9</f>
        <v>15230</v>
      </c>
      <c r="D57" s="15">
        <v>1.9110000000000001E-9</v>
      </c>
      <c r="E57" s="19">
        <f>D57*10^12</f>
        <v>1911.0000000000002</v>
      </c>
      <c r="F57" s="18">
        <f>B57/D57/1000</f>
        <v>7.9696493982208256</v>
      </c>
      <c r="H57" s="18">
        <v>5</v>
      </c>
      <c r="I57" s="15">
        <v>3.4489999999999999E-6</v>
      </c>
      <c r="J57" s="18">
        <f t="shared" si="9"/>
        <v>3449</v>
      </c>
      <c r="K57" s="15">
        <v>3.3350000000000002E-9</v>
      </c>
      <c r="L57" s="19">
        <f t="shared" si="10"/>
        <v>3335</v>
      </c>
      <c r="M57" s="18">
        <f t="shared" si="11"/>
        <v>1.034182908545727</v>
      </c>
      <c r="O57" s="18">
        <v>9</v>
      </c>
      <c r="P57" s="15">
        <v>2.7099999999999999E-6</v>
      </c>
      <c r="Q57" s="18">
        <f>P57*10^9</f>
        <v>2710</v>
      </c>
      <c r="R57" s="15">
        <v>2.156E-9</v>
      </c>
      <c r="S57" s="19">
        <f>R57*10^12</f>
        <v>2156</v>
      </c>
      <c r="T57" s="18">
        <f>P57/R57/1000</f>
        <v>1.2569573283858997</v>
      </c>
    </row>
    <row r="58" spans="1:20" s="18" customFormat="1" x14ac:dyDescent="0.4">
      <c r="A58" s="18">
        <v>19</v>
      </c>
      <c r="B58" s="15">
        <v>9.9010000000000006E-7</v>
      </c>
      <c r="C58" s="18">
        <f>B58*10^9</f>
        <v>990.1</v>
      </c>
      <c r="D58" s="15">
        <v>2.5369999999999998E-9</v>
      </c>
      <c r="E58" s="19">
        <f>D58*10^12</f>
        <v>2537</v>
      </c>
      <c r="F58" s="18">
        <f>B58/D58/1000</f>
        <v>0.39026409144659052</v>
      </c>
      <c r="H58" s="18">
        <v>6</v>
      </c>
      <c r="I58" s="15">
        <v>5.8459999999999998E-7</v>
      </c>
      <c r="J58" s="18">
        <f t="shared" si="9"/>
        <v>584.6</v>
      </c>
      <c r="K58" s="15">
        <v>1.3890000000000001E-9</v>
      </c>
      <c r="L58" s="19">
        <f t="shared" si="10"/>
        <v>1389</v>
      </c>
      <c r="M58" s="18">
        <f t="shared" si="11"/>
        <v>0.42087832973362127</v>
      </c>
      <c r="O58" s="18">
        <v>10</v>
      </c>
      <c r="P58" s="15">
        <v>4.172E-6</v>
      </c>
      <c r="Q58" s="18">
        <f>P58*10^9</f>
        <v>4172</v>
      </c>
      <c r="R58" s="15">
        <v>1.9319999999999999E-9</v>
      </c>
      <c r="S58" s="19">
        <f>R58*10^12</f>
        <v>1932</v>
      </c>
      <c r="T58" s="18">
        <f>P58/R58/1000</f>
        <v>2.1594202898550723</v>
      </c>
    </row>
    <row r="59" spans="1:20" s="18" customFormat="1" x14ac:dyDescent="0.4">
      <c r="A59" s="18">
        <v>20</v>
      </c>
      <c r="B59" s="15">
        <v>6.2720000000000003E-6</v>
      </c>
      <c r="C59" s="18">
        <f>B59*10^9</f>
        <v>6272</v>
      </c>
      <c r="D59" s="15">
        <v>9.9489999999999995E-10</v>
      </c>
      <c r="E59" s="19">
        <f>D59*10^12</f>
        <v>994.9</v>
      </c>
      <c r="F59" s="18">
        <f>B59/D59/1000</f>
        <v>6.3041511709719575</v>
      </c>
      <c r="H59" s="18">
        <v>7</v>
      </c>
      <c r="I59" s="15">
        <v>9.9749999999999998E-7</v>
      </c>
      <c r="J59" s="18">
        <f t="shared" si="9"/>
        <v>997.5</v>
      </c>
      <c r="K59" s="15">
        <v>2.2590000000000002E-9</v>
      </c>
      <c r="L59" s="19">
        <f t="shared" si="10"/>
        <v>2259</v>
      </c>
      <c r="M59" s="18">
        <f t="shared" si="11"/>
        <v>0.44156706507304111</v>
      </c>
      <c r="O59" s="18">
        <v>11</v>
      </c>
      <c r="P59" s="15">
        <v>6.1689999999999997E-6</v>
      </c>
      <c r="Q59" s="18">
        <f>P59*10^9</f>
        <v>6169</v>
      </c>
      <c r="R59" s="15">
        <v>3.3959999999999999E-9</v>
      </c>
      <c r="S59" s="19">
        <f>R59*10^12</f>
        <v>3396</v>
      </c>
      <c r="T59" s="18">
        <f>P59/R59/1000</f>
        <v>1.8165488810365136</v>
      </c>
    </row>
    <row r="60" spans="1:20" s="18" customFormat="1" x14ac:dyDescent="0.4">
      <c r="A60" s="18">
        <v>21</v>
      </c>
      <c r="B60" s="15">
        <v>9.2960000000000004E-6</v>
      </c>
      <c r="C60" s="18">
        <f>B60*10^9</f>
        <v>9296</v>
      </c>
      <c r="D60" s="15">
        <v>3.8689999999999998E-9</v>
      </c>
      <c r="E60" s="19">
        <f>D60*10^12</f>
        <v>3868.9999999999995</v>
      </c>
      <c r="F60" s="18">
        <f>B60/D60/1000</f>
        <v>2.4026880330834843</v>
      </c>
      <c r="H60" s="18">
        <v>8</v>
      </c>
      <c r="I60" s="15">
        <v>1.9250000000000002E-6</v>
      </c>
      <c r="J60" s="18">
        <f t="shared" si="9"/>
        <v>1925.0000000000002</v>
      </c>
      <c r="K60" s="15">
        <v>3.0690000000000001E-9</v>
      </c>
      <c r="L60" s="19">
        <f t="shared" si="10"/>
        <v>3069</v>
      </c>
      <c r="M60" s="18">
        <f t="shared" si="11"/>
        <v>0.62724014336917566</v>
      </c>
      <c r="O60" s="18">
        <v>13</v>
      </c>
      <c r="P60" s="15">
        <v>1.119E-5</v>
      </c>
      <c r="Q60" s="18">
        <f>P60*10^9</f>
        <v>11190</v>
      </c>
      <c r="R60" s="15">
        <v>5.4459999999999996E-9</v>
      </c>
      <c r="S60" s="19">
        <f>R60*10^12</f>
        <v>5446</v>
      </c>
      <c r="T60" s="18">
        <f>P60/R60/1000</f>
        <v>2.0547190598604481</v>
      </c>
    </row>
    <row r="61" spans="1:20" s="18" customFormat="1" x14ac:dyDescent="0.4">
      <c r="A61" s="22"/>
      <c r="B61" s="23"/>
      <c r="C61" s="22"/>
      <c r="D61" s="23"/>
      <c r="E61" s="24"/>
      <c r="F61" s="22"/>
      <c r="H61" s="18">
        <v>9</v>
      </c>
      <c r="I61" s="15">
        <v>7.0999999999999998E-7</v>
      </c>
      <c r="J61" s="18">
        <f t="shared" si="9"/>
        <v>710</v>
      </c>
      <c r="K61" s="15">
        <v>2.148E-9</v>
      </c>
      <c r="L61" s="19">
        <f t="shared" si="10"/>
        <v>2148</v>
      </c>
      <c r="M61" s="18">
        <f t="shared" si="11"/>
        <v>0.33054003724394782</v>
      </c>
      <c r="O61" s="18">
        <v>15</v>
      </c>
      <c r="P61" s="15">
        <v>1.406E-6</v>
      </c>
      <c r="Q61" s="18">
        <f>P61*10^9</f>
        <v>1406</v>
      </c>
      <c r="R61" s="15">
        <v>1.0020000000000001E-9</v>
      </c>
      <c r="S61" s="19">
        <f>R61*10^12</f>
        <v>1002</v>
      </c>
      <c r="T61" s="18">
        <f>P61/R61/1000</f>
        <v>1.4031936127744509</v>
      </c>
    </row>
    <row r="62" spans="1:20" s="18" customFormat="1" x14ac:dyDescent="0.4">
      <c r="A62" s="22"/>
      <c r="B62" s="23"/>
      <c r="C62" s="22"/>
      <c r="D62" s="23"/>
      <c r="E62" s="24"/>
      <c r="F62" s="22"/>
      <c r="H62" s="18">
        <v>10</v>
      </c>
      <c r="I62" s="15">
        <v>1.3999999999999999E-6</v>
      </c>
      <c r="J62" s="18">
        <f t="shared" si="9"/>
        <v>1400</v>
      </c>
      <c r="K62" s="15">
        <v>9.6080000000000003E-10</v>
      </c>
      <c r="L62" s="19">
        <f t="shared" si="10"/>
        <v>960.80000000000007</v>
      </c>
      <c r="M62" s="18">
        <f t="shared" si="11"/>
        <v>1.4571190674437966</v>
      </c>
      <c r="O62" s="18">
        <v>16</v>
      </c>
      <c r="P62" s="15">
        <v>2.6910000000000002E-6</v>
      </c>
      <c r="Q62" s="18">
        <f>P62*10^9</f>
        <v>2691</v>
      </c>
      <c r="R62" s="15">
        <v>1.0790000000000001E-9</v>
      </c>
      <c r="S62" s="19">
        <f>R62*10^12</f>
        <v>1079</v>
      </c>
      <c r="T62" s="18">
        <f>P62/R62/1000</f>
        <v>2.4939759036144578</v>
      </c>
    </row>
    <row r="63" spans="1:20" s="18" customFormat="1" x14ac:dyDescent="0.4">
      <c r="A63" s="22"/>
      <c r="B63" s="22"/>
      <c r="C63" s="22"/>
      <c r="D63" s="22"/>
      <c r="E63" s="22"/>
      <c r="F63" s="22"/>
      <c r="H63" s="18">
        <v>11</v>
      </c>
      <c r="I63" s="15">
        <v>1.875E-6</v>
      </c>
      <c r="J63" s="18">
        <f t="shared" si="9"/>
        <v>1875</v>
      </c>
      <c r="K63" s="15">
        <v>1.763E-9</v>
      </c>
      <c r="L63" s="19">
        <f t="shared" si="10"/>
        <v>1763</v>
      </c>
      <c r="M63" s="18">
        <f t="shared" si="11"/>
        <v>1.0635280771412365</v>
      </c>
      <c r="O63" s="18">
        <v>20</v>
      </c>
      <c r="P63" s="15">
        <v>5.9529999999999996E-6</v>
      </c>
      <c r="Q63" s="18">
        <f>P63*10^9</f>
        <v>5953</v>
      </c>
      <c r="R63" s="15">
        <v>1.2920000000000001E-9</v>
      </c>
      <c r="S63" s="19">
        <f>R63*10^12</f>
        <v>1292</v>
      </c>
      <c r="T63" s="18">
        <f>P63/R63/1000</f>
        <v>4.6075851393188847</v>
      </c>
    </row>
    <row r="64" spans="1:20" s="18" customFormat="1" x14ac:dyDescent="0.4">
      <c r="A64" s="22"/>
      <c r="B64" s="22"/>
      <c r="C64" s="22"/>
      <c r="D64" s="22"/>
      <c r="E64" s="22"/>
      <c r="F64" s="22"/>
      <c r="H64" s="18">
        <v>12</v>
      </c>
      <c r="I64" s="15">
        <v>1.108E-6</v>
      </c>
      <c r="J64" s="18">
        <f t="shared" si="9"/>
        <v>1108</v>
      </c>
      <c r="K64" s="15">
        <v>2.156E-9</v>
      </c>
      <c r="L64" s="19">
        <f t="shared" si="10"/>
        <v>2156</v>
      </c>
      <c r="M64" s="18">
        <f t="shared" si="11"/>
        <v>0.51391465677179959</v>
      </c>
      <c r="O64" s="18" t="s">
        <v>200</v>
      </c>
      <c r="P64" s="15">
        <v>1.5349999999999999E-6</v>
      </c>
      <c r="Q64" s="18">
        <f>P64*10^9</f>
        <v>1535</v>
      </c>
      <c r="R64" s="15">
        <v>1.059E-9</v>
      </c>
      <c r="S64" s="19">
        <f>R64*10^12</f>
        <v>1059</v>
      </c>
      <c r="T64" s="18">
        <f>P64/R64/1000</f>
        <v>1.4494806421152029</v>
      </c>
    </row>
    <row r="65" spans="1:20" s="18" customFormat="1" x14ac:dyDescent="0.4">
      <c r="A65" s="22"/>
      <c r="B65" s="23"/>
      <c r="C65" s="22"/>
      <c r="D65" s="23"/>
      <c r="E65" s="24"/>
      <c r="F65" s="22"/>
      <c r="H65" s="18">
        <v>13</v>
      </c>
      <c r="I65" s="15">
        <v>1.3149999999999999E-6</v>
      </c>
      <c r="J65" s="18">
        <f t="shared" si="9"/>
        <v>1315</v>
      </c>
      <c r="K65" s="15">
        <v>9.7049999999999991E-10</v>
      </c>
      <c r="L65" s="19">
        <f t="shared" si="10"/>
        <v>970.49999999999989</v>
      </c>
      <c r="M65" s="18">
        <f t="shared" si="11"/>
        <v>1.354971664090675</v>
      </c>
      <c r="O65" s="22"/>
      <c r="P65" s="22"/>
      <c r="Q65" s="22"/>
      <c r="R65" s="22"/>
      <c r="S65" s="22"/>
      <c r="T65" s="22"/>
    </row>
    <row r="66" spans="1:20" s="18" customFormat="1" x14ac:dyDescent="0.4">
      <c r="A66" s="22"/>
      <c r="B66" s="23"/>
      <c r="C66" s="22"/>
      <c r="D66" s="23"/>
      <c r="E66" s="24"/>
      <c r="F66" s="22"/>
      <c r="H66" s="18">
        <v>14</v>
      </c>
      <c r="I66" s="15">
        <v>4.1419999999999999E-7</v>
      </c>
      <c r="J66" s="18">
        <f t="shared" si="9"/>
        <v>414.2</v>
      </c>
      <c r="K66" s="15">
        <v>1.649E-9</v>
      </c>
      <c r="L66" s="19">
        <f t="shared" si="10"/>
        <v>1649</v>
      </c>
      <c r="M66" s="18">
        <f t="shared" si="11"/>
        <v>0.25118253486961795</v>
      </c>
      <c r="O66" s="22"/>
      <c r="P66" s="23"/>
      <c r="Q66" s="22"/>
      <c r="R66" s="23"/>
      <c r="S66" s="24"/>
      <c r="T66" s="22"/>
    </row>
    <row r="67" spans="1:20" s="18" customFormat="1" x14ac:dyDescent="0.4">
      <c r="A67" s="22"/>
      <c r="B67" s="23"/>
      <c r="C67" s="22"/>
      <c r="D67" s="23"/>
      <c r="E67" s="24"/>
      <c r="F67" s="22"/>
      <c r="H67" s="18">
        <v>16</v>
      </c>
      <c r="I67" s="15">
        <v>4.9139999999999999E-6</v>
      </c>
      <c r="J67" s="18">
        <f>I67*10^9</f>
        <v>4914</v>
      </c>
      <c r="K67" s="15">
        <v>1.73E-9</v>
      </c>
      <c r="L67" s="19">
        <f>K67*10^12</f>
        <v>1730</v>
      </c>
      <c r="M67" s="18">
        <f>I67/K67/1000</f>
        <v>2.8404624277456647</v>
      </c>
      <c r="O67" s="22"/>
      <c r="P67" s="22"/>
      <c r="Q67" s="22"/>
      <c r="R67" s="22"/>
      <c r="S67" s="22"/>
      <c r="T67" s="22"/>
    </row>
    <row r="68" spans="1:20" s="18" customFormat="1" x14ac:dyDescent="0.4">
      <c r="A68" s="22"/>
      <c r="B68" s="22"/>
      <c r="C68" s="22"/>
      <c r="D68" s="22"/>
      <c r="E68" s="22"/>
      <c r="F68" s="22"/>
      <c r="H68" s="18">
        <v>19</v>
      </c>
      <c r="I68" s="15">
        <v>3.021E-6</v>
      </c>
      <c r="J68" s="18">
        <f>I68*10^9</f>
        <v>3021</v>
      </c>
      <c r="K68" s="15">
        <v>3.8060000000000003E-9</v>
      </c>
      <c r="L68" s="19">
        <f>K68*10^12</f>
        <v>3806.0000000000005</v>
      </c>
      <c r="M68" s="18">
        <f>I68/K68/1000</f>
        <v>0.79374671571203348</v>
      </c>
      <c r="O68" s="22"/>
      <c r="P68" s="22"/>
      <c r="Q68" s="22"/>
      <c r="R68" s="22"/>
      <c r="S68" s="22"/>
      <c r="T68" s="22"/>
    </row>
    <row r="69" spans="1:20" s="18" customFormat="1" x14ac:dyDescent="0.4">
      <c r="A69" s="22"/>
      <c r="B69" s="23"/>
      <c r="C69" s="22"/>
      <c r="D69" s="23"/>
      <c r="E69" s="24"/>
      <c r="F69" s="22"/>
      <c r="H69" s="18">
        <v>20</v>
      </c>
      <c r="I69" s="15">
        <v>1.7409999999999999E-6</v>
      </c>
      <c r="J69" s="18">
        <f>I69*10^9</f>
        <v>1741</v>
      </c>
      <c r="K69" s="15">
        <v>2.0559999999999999E-9</v>
      </c>
      <c r="L69" s="19">
        <f>K69*10^12</f>
        <v>2056</v>
      </c>
      <c r="M69" s="18">
        <f>I69/K69/1000</f>
        <v>0.84678988326848248</v>
      </c>
      <c r="O69" s="22"/>
      <c r="P69" s="23"/>
      <c r="Q69" s="22"/>
      <c r="R69" s="23"/>
      <c r="S69" s="24"/>
      <c r="T69" s="22"/>
    </row>
    <row r="70" spans="1:20" s="18" customFormat="1" x14ac:dyDescent="0.4">
      <c r="A70" s="22"/>
      <c r="B70" s="23"/>
      <c r="C70" s="22"/>
      <c r="D70" s="23"/>
      <c r="E70" s="24"/>
      <c r="F70" s="22"/>
      <c r="H70" s="18">
        <v>21</v>
      </c>
      <c r="I70" s="15">
        <v>5.5990000000000003E-7</v>
      </c>
      <c r="J70" s="18">
        <f>I70*10^9</f>
        <v>559.9</v>
      </c>
      <c r="K70" s="15">
        <v>1.405E-9</v>
      </c>
      <c r="L70" s="19">
        <f>K70*10^12</f>
        <v>1405</v>
      </c>
      <c r="M70" s="18">
        <f>I70/K70/1000</f>
        <v>0.39850533807829186</v>
      </c>
      <c r="O70" s="22"/>
      <c r="P70" s="23"/>
      <c r="Q70" s="22"/>
      <c r="R70" s="23"/>
      <c r="S70" s="24"/>
      <c r="T70" s="22"/>
    </row>
    <row r="71" spans="1:20" s="18" customFormat="1" x14ac:dyDescent="0.4">
      <c r="A71" s="22"/>
      <c r="B71" s="22"/>
      <c r="C71" s="22"/>
      <c r="D71" s="22"/>
      <c r="E71" s="22"/>
      <c r="F71" s="22"/>
      <c r="O71" s="22"/>
      <c r="P71" s="23"/>
      <c r="Q71" s="22"/>
      <c r="R71" s="23"/>
      <c r="S71" s="24"/>
      <c r="T71" s="22"/>
    </row>
    <row r="72" spans="1:20" s="18" customFormat="1" x14ac:dyDescent="0.4">
      <c r="A72" s="22"/>
      <c r="B72" s="22"/>
      <c r="C72" s="22"/>
      <c r="D72" s="22"/>
      <c r="E72" s="22"/>
      <c r="F72" s="22"/>
      <c r="O72" s="22"/>
      <c r="P72" s="22"/>
      <c r="Q72" s="22"/>
      <c r="R72" s="22"/>
      <c r="S72" s="22"/>
      <c r="T72" s="22"/>
    </row>
    <row r="73" spans="1:20" s="18" customFormat="1" x14ac:dyDescent="0.4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</vt:lpstr>
      <vt:lpstr>C</vt:lpstr>
      <vt:lpstr>E</vt:lpstr>
      <vt:lpstr>FG</vt:lpstr>
      <vt:lpstr>H</vt:lpstr>
      <vt:lpstr>JK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Schwager</dc:creator>
  <cp:lastModifiedBy>Samantha Schwager</cp:lastModifiedBy>
  <dcterms:created xsi:type="dcterms:W3CDTF">2022-10-02T17:07:34Z</dcterms:created>
  <dcterms:modified xsi:type="dcterms:W3CDTF">2022-10-02T18:14:06Z</dcterms:modified>
</cp:coreProperties>
</file>